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05" windowWidth="15300" windowHeight="4875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mới'!$A$6:$T$205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G202" i="4" l="1"/>
  <c r="G38" i="4"/>
  <c r="E202" i="4"/>
  <c r="G510" i="4" l="1"/>
  <c r="G329" i="4"/>
  <c r="L539" i="4" l="1"/>
  <c r="J840" i="4"/>
  <c r="I843" i="4"/>
  <c r="I276" i="4"/>
  <c r="G526" i="4"/>
  <c r="I607" i="4"/>
  <c r="H617" i="4"/>
  <c r="H615" i="4"/>
  <c r="K613" i="4"/>
  <c r="J613" i="4"/>
  <c r="G610" i="4"/>
  <c r="E511" i="4"/>
  <c r="I559" i="4" l="1"/>
  <c r="H562" i="4"/>
  <c r="H561" i="4"/>
  <c r="H550" i="4"/>
  <c r="H549" i="4"/>
  <c r="J552" i="4"/>
  <c r="H563" i="4" l="1"/>
  <c r="H853" i="4"/>
  <c r="E856" i="4"/>
  <c r="E832" i="4" l="1"/>
  <c r="H979" i="4" l="1"/>
  <c r="H1039" i="4"/>
  <c r="E1033" i="4" l="1"/>
  <c r="H1178" i="4" l="1"/>
  <c r="G1200" i="4"/>
  <c r="F1176" i="4"/>
  <c r="E1200" i="4"/>
  <c r="G1321" i="4" l="1"/>
  <c r="H1320" i="4"/>
  <c r="G1343" i="4"/>
  <c r="G1264" i="4"/>
  <c r="E1343" i="4"/>
  <c r="H1432" i="4" l="1"/>
  <c r="G1469" i="4"/>
  <c r="H1438" i="4"/>
  <c r="H1375" i="4"/>
  <c r="E1469" i="4"/>
  <c r="G1592" i="4" l="1"/>
  <c r="I1577" i="4"/>
  <c r="H1592" i="4"/>
  <c r="F160" i="2"/>
  <c r="F1518" i="4" l="1"/>
  <c r="E1592" i="4"/>
  <c r="E1771" i="4" l="1"/>
  <c r="H1771" i="4"/>
  <c r="G1771" i="4" l="1"/>
  <c r="G160" i="2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<sst xmlns="http://schemas.openxmlformats.org/spreadsheetml/2006/main" count="14428" uniqueCount="4787">
  <si>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</si>
  <si>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</si>
  <si>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</si>
  <si>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</si>
  <si>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</si>
  <si>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</si>
  <si>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</si>
  <si>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</si>
  <si>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</si>
  <si>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</si>
  <si>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</si>
  <si>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</si>
  <si>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</si>
  <si>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</si>
  <si>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</si>
  <si>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</si>
  <si>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</si>
  <si>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</si>
  <si>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</si>
  <si>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</si>
  <si>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</si>
  <si>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</si>
  <si>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</si>
  <si>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</si>
  <si>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</si>
  <si>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</si>
  <si>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</si>
  <si>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</si>
  <si>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</si>
  <si>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</si>
  <si>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</si>
  <si>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</si>
  <si>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</si>
  <si>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</si>
  <si>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</si>
  <si>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</si>
  <si>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</si>
  <si>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</si>
  <si>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</si>
  <si>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</si>
  <si>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</si>
  <si>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</si>
  <si>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</si>
  <si>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</si>
  <si>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</si>
  <si>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</si>
  <si>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</si>
  <si>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</si>
  <si>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</si>
  <si>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</si>
  <si>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</si>
  <si>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</si>
  <si>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</si>
  <si>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</si>
  <si>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</si>
  <si>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</si>
  <si>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</si>
  <si>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</si>
  <si>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</si>
  <si>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</si>
  <si>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</si>
  <si>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</si>
  <si>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</si>
  <si>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</si>
  <si>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</si>
  <si>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</si>
  <si>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</si>
  <si>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</si>
  <si>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</si>
  <si>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</si>
  <si>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</si>
  <si>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</si>
  <si>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</si>
  <si>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</si>
  <si>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</si>
  <si>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</si>
  <si>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</si>
  <si>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</si>
  <si>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</si>
  <si>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</si>
  <si>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</si>
  <si>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</si>
  <si>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</si>
  <si>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</si>
  <si>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</si>
  <si>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</si>
  <si>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</si>
  <si>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</si>
  <si>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</si>
  <si>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</si>
  <si>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</si>
  <si>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</si>
  <si>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</si>
  <si>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</si>
  <si>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</si>
  <si>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</si>
  <si>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</si>
  <si>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</si>
  <si>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</si>
  <si>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</si>
  <si>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</si>
  <si>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</si>
  <si>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</si>
  <si>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</si>
  <si>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</si>
  <si>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</si>
  <si>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</si>
  <si>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</si>
  <si>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</si>
  <si>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</si>
  <si>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</si>
  <si>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</si>
  <si>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</si>
  <si>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</si>
  <si>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</si>
  <si>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</si>
  <si>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</si>
  <si>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</si>
  <si>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</si>
  <si>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</si>
  <si>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</si>
  <si>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</si>
  <si>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</si>
  <si>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</si>
  <si>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</si>
  <si>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</si>
  <si>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</si>
  <si>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</si>
  <si>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</si>
  <si>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</si>
  <si>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</si>
  <si>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</si>
  <si>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</si>
  <si>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</si>
  <si>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</si>
  <si>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</si>
  <si>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</si>
  <si>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</si>
  <si>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</si>
  <si>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</si>
  <si>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</si>
  <si>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</si>
  <si>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</si>
  <si>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</si>
  <si>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</si>
  <si>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</si>
  <si>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</si>
  <si>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</si>
  <si>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</si>
  <si>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</si>
  <si>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</si>
  <si>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</si>
  <si>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</si>
  <si>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</si>
  <si>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</si>
  <si>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</si>
  <si>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</si>
  <si>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</si>
  <si>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</si>
  <si>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</si>
  <si>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</si>
  <si>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</si>
  <si>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</si>
  <si>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</si>
  <si>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</si>
  <si>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</si>
  <si>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</si>
  <si>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</si>
  <si>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</si>
  <si>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</si>
  <si>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</si>
  <si>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</si>
  <si>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</si>
  <si>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</si>
  <si>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</si>
  <si>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</si>
  <si>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</si>
  <si>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</si>
  <si>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</si>
  <si>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</si>
  <si>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</si>
  <si>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</si>
  <si>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</si>
  <si>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</si>
  <si>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</si>
  <si>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</si>
  <si>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</si>
  <si>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</si>
  <si>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</si>
  <si>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</si>
  <si>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</si>
  <si>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</si>
  <si>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</si>
  <si>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</si>
  <si>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</si>
  <si>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</si>
  <si>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</si>
  <si>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</si>
  <si>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</si>
  <si>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</si>
  <si>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</si>
  <si>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</si>
  <si>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</si>
  <si>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</si>
  <si>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</si>
  <si>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</si>
  <si>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</si>
  <si>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</si>
  <si>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</si>
  <si>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</si>
  <si>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</si>
  <si>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</si>
  <si>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</si>
  <si>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</si>
  <si>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</si>
  <si>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</si>
  <si>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</si>
  <si>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</si>
  <si>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</si>
  <si>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</si>
  <si>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</si>
  <si>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</si>
  <si>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</si>
  <si>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</si>
  <si>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</si>
  <si>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</si>
  <si>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</si>
  <si>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</si>
  <si>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</si>
  <si>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</si>
  <si>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</si>
  <si>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</si>
  <si>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</si>
  <si>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</si>
  <si>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</si>
  <si>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</si>
  <si>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</si>
  <si>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</si>
  <si>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</si>
  <si>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</si>
  <si>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</si>
  <si>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</si>
  <si>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</si>
  <si>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</si>
  <si>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</si>
  <si>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</si>
  <si>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</si>
  <si>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</si>
  <si>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</si>
  <si>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</si>
  <si>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</si>
  <si>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</si>
  <si>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</si>
  <si>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</si>
  <si>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</si>
  <si>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</si>
  <si>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</si>
  <si>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</si>
  <si>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</si>
  <si>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</si>
  <si>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</si>
  <si>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</si>
  <si>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</si>
  <si>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</si>
  <si>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</si>
  <si>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</si>
  <si>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</si>
  <si>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</si>
  <si>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</si>
  <si>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</si>
  <si>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</si>
  <si>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</si>
  <si>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</si>
  <si>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</si>
  <si>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</si>
  <si>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</si>
  <si>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</si>
  <si>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</si>
  <si>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</si>
  <si>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</si>
  <si>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</si>
  <si>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</si>
  <si>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</si>
  <si>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</si>
  <si>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</si>
  <si>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</si>
  <si>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</si>
  <si>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</si>
  <si>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</si>
  <si>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</si>
  <si>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</si>
  <si>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</si>
  <si>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</si>
  <si>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</si>
  <si>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</si>
  <si>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</si>
  <si>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</si>
  <si>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</si>
  <si>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</si>
  <si>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</si>
  <si>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</si>
  <si>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</si>
  <si>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</si>
  <si>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</si>
  <si>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</si>
  <si>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</si>
  <si>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</si>
  <si>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</si>
  <si>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</si>
  <si>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</si>
  <si>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</si>
  <si>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</si>
  <si>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</si>
  <si>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</si>
  <si>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</si>
  <si>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</si>
  <si>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</si>
  <si>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</si>
  <si>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</si>
  <si>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</si>
  <si>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</si>
  <si>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</si>
  <si>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</si>
  <si>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</si>
  <si>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</si>
  <si>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</si>
  <si>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</si>
  <si>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</si>
  <si>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</si>
  <si>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</si>
  <si>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</si>
  <si>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</si>
  <si>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</si>
  <si>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</si>
  <si>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</si>
  <si>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</si>
  <si>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</si>
  <si>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</si>
  <si>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</si>
  <si>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</si>
  <si>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</si>
  <si>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</si>
  <si>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</si>
  <si>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</si>
  <si>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</si>
  <si>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</si>
  <si>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</si>
  <si>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</si>
  <si>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</si>
  <si>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</si>
  <si>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</si>
  <si>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</si>
  <si>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</si>
  <si>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</si>
  <si>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</si>
  <si>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</si>
  <si>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</si>
  <si>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</si>
  <si>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</si>
  <si>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</si>
  <si>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</si>
  <si>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</si>
  <si>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</si>
  <si>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</si>
  <si>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</si>
  <si>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</si>
  <si>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</si>
  <si>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</si>
  <si>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</si>
  <si>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</si>
  <si>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</si>
  <si>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</si>
  <si>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</si>
  <si>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</si>
  <si>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</si>
  <si>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</si>
  <si>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</si>
  <si>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</si>
  <si>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</si>
  <si>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</si>
  <si>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</si>
  <si>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</si>
  <si>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</si>
  <si>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</si>
  <si>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</si>
  <si>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</si>
  <si>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</si>
  <si>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</si>
  <si>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</si>
  <si>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</si>
  <si>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</si>
  <si>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</si>
  <si>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</si>
  <si>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</si>
  <si>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</si>
  <si>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</si>
  <si>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</si>
  <si>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</si>
  <si>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</si>
  <si>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</si>
  <si>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</si>
  <si>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</si>
  <si>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</si>
  <si>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</si>
  <si>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</si>
  <si>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</si>
  <si>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</si>
  <si>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</si>
  <si>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</si>
  <si>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</si>
  <si>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</si>
  <si>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</si>
  <si>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</si>
  <si>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</si>
  <si>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</si>
  <si>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</si>
  <si>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</si>
  <si>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</si>
  <si>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</si>
  <si>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</si>
  <si>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</si>
  <si>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</si>
  <si>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</si>
  <si>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</si>
  <si>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</si>
  <si>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</si>
  <si>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</si>
  <si>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</si>
  <si>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</si>
  <si>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</si>
  <si>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</si>
  <si>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</si>
  <si>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</si>
  <si>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</si>
  <si>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</si>
  <si>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</si>
  <si>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</si>
  <si>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</si>
  <si>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</si>
  <si>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</si>
  <si>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</si>
  <si>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</si>
  <si>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</si>
  <si>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</si>
  <si>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</si>
  <si>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</si>
  <si>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</si>
  <si>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</si>
  <si>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</si>
  <si>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</si>
  <si>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</si>
  <si>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</si>
  <si>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</si>
  <si>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</si>
  <si>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</si>
  <si>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</si>
  <si>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</si>
  <si>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</si>
  <si>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</si>
  <si>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</si>
  <si>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</si>
  <si>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</si>
  <si>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</si>
  <si>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</si>
  <si>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</si>
  <si>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</si>
  <si>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</si>
  <si>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</si>
  <si>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</si>
  <si>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</si>
  <si>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</si>
  <si>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</si>
  <si>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</si>
  <si>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</si>
  <si>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</si>
  <si>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</si>
  <si>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</si>
  <si>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</si>
  <si>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</si>
  <si>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</si>
  <si>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</si>
  <si>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</si>
  <si>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</si>
  <si>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</si>
  <si>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</si>
  <si>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</si>
  <si>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</si>
  <si>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</si>
  <si>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</si>
  <si>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</si>
  <si>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</si>
  <si>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</si>
  <si>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</si>
  <si>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</si>
  <si>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</si>
  <si>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</si>
  <si>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</si>
  <si>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</si>
  <si>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</si>
  <si>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</si>
  <si>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</si>
  <si>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</si>
  <si>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</si>
  <si>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</si>
  <si>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</si>
  <si>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</si>
  <si>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</si>
  <si>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</si>
  <si>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</si>
  <si>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</si>
  <si>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</si>
  <si>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</si>
  <si>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</si>
  <si>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</si>
  <si>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</si>
  <si>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</si>
  <si>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</si>
  <si>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</si>
  <si>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</si>
  <si>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</si>
  <si>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</si>
  <si>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</si>
  <si>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</si>
  <si>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</si>
  <si>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</si>
  <si>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</si>
  <si>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</si>
  <si>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</si>
  <si>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</si>
  <si>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</si>
  <si>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</si>
  <si>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</si>
  <si>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</si>
  <si>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</si>
  <si>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</si>
  <si>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</si>
  <si>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</si>
  <si>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</si>
  <si>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</si>
  <si>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</si>
  <si>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</si>
  <si>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</si>
  <si>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</si>
  <si>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</si>
  <si>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</si>
  <si>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</si>
  <si>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</si>
  <si>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</si>
  <si>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</si>
  <si>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</si>
  <si>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</si>
  <si>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</si>
  <si>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</si>
  <si>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</si>
  <si>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</si>
  <si>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</si>
  <si>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</si>
  <si>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</si>
  <si>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</si>
  <si>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</si>
  <si>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</si>
  <si>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</si>
  <si>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</si>
  <si>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</si>
  <si>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</si>
  <si>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</si>
  <si>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</si>
  <si>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</si>
  <si>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</si>
  <si>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</si>
  <si>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</si>
  <si>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</si>
  <si>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</si>
  <si>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</si>
  <si>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</si>
  <si>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</si>
  <si>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</si>
  <si>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</si>
  <si>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</si>
  <si>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</si>
  <si>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</si>
  <si>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</si>
  <si>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</si>
  <si>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</si>
  <si>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</si>
  <si>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</si>
  <si>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</si>
  <si>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</si>
  <si>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</si>
  <si>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</si>
  <si>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</si>
  <si>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</si>
  <si>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</si>
  <si>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</si>
  <si>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</si>
  <si>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</si>
  <si>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</si>
  <si>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</si>
  <si>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</si>
  <si>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</si>
  <si>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</si>
  <si>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</si>
  <si>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</si>
  <si>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</si>
  <si>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</si>
  <si>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</si>
  <si>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</si>
  <si>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</si>
  <si>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</si>
  <si>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</si>
  <si>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</si>
  <si>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</si>
  <si>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</si>
  <si>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</si>
  <si>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</si>
  <si>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</si>
  <si>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</si>
  <si>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</si>
  <si>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</si>
  <si>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</si>
  <si>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</si>
  <si>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</si>
  <si>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</si>
  <si>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</si>
  <si>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</si>
  <si>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</si>
  <si>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</si>
  <si>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</si>
  <si>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</si>
  <si>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</si>
  <si>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</si>
  <si>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</si>
  <si>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</si>
  <si>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</si>
  <si>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</si>
  <si>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</si>
  <si>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</si>
  <si>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</si>
  <si>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</si>
  <si>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</si>
  <si>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</si>
  <si>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</si>
  <si>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</si>
  <si>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</si>
  <si>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</si>
  <si>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</si>
  <si>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</si>
  <si>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</si>
  <si>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</si>
  <si>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</si>
  <si>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</si>
  <si>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</si>
  <si>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</si>
  <si>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</si>
  <si>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</si>
  <si>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</si>
  <si>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</si>
  <si>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</si>
  <si>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</si>
  <si>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</si>
  <si>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</si>
  <si>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</si>
  <si>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</si>
  <si>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</si>
  <si>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</si>
  <si>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</si>
  <si>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</si>
  <si>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</si>
  <si>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</si>
  <si>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</si>
  <si>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</si>
  <si>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</si>
  <si>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</si>
  <si>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</si>
  <si>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</si>
  <si>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</si>
  <si>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</si>
  <si>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</si>
  <si>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</si>
  <si>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</si>
  <si>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</si>
  <si>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</si>
  <si>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</si>
  <si>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</si>
  <si>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</si>
  <si>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</si>
  <si>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</si>
  <si>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</si>
  <si>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</si>
  <si>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</si>
  <si>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</si>
  <si>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</si>
  <si>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</si>
  <si>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</si>
  <si>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</si>
  <si>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</si>
  <si>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</si>
  <si>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</si>
  <si>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</si>
  <si>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</si>
  <si>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</si>
  <si>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</si>
  <si>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</si>
  <si>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</si>
  <si>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</si>
  <si>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</si>
  <si>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</si>
  <si>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</si>
  <si>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</si>
  <si>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</si>
  <si>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</si>
  <si>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</si>
  <si>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</si>
  <si>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</si>
  <si>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</si>
  <si>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</si>
  <si>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</si>
  <si>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</si>
  <si>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</si>
  <si>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</si>
  <si>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</si>
  <si>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</si>
  <si>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</si>
  <si>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</si>
  <si>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</si>
  <si>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</si>
  <si>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</si>
  <si>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</si>
  <si>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</si>
  <si>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</si>
  <si>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</si>
  <si>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</si>
  <si>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</si>
  <si>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</si>
  <si>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</si>
  <si>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</si>
  <si>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</si>
  <si>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</si>
  <si>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</si>
  <si>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</si>
  <si>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</si>
  <si>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</si>
  <si>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</si>
  <si>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</si>
  <si>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</si>
  <si>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</si>
  <si>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</si>
  <si>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</si>
  <si>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</si>
  <si>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</si>
  <si>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</si>
  <si>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</si>
  <si>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</si>
  <si>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</si>
  <si>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</si>
  <si>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</si>
  <si>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</si>
  <si>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</si>
  <si>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</si>
  <si>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</si>
  <si>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</si>
  <si>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</si>
  <si>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</si>
  <si>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</si>
  <si>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</si>
  <si>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</si>
  <si>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</si>
  <si>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</si>
  <si>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</si>
  <si>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</si>
  <si>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</si>
  <si>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</si>
  <si>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</si>
  <si>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</si>
  <si>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</si>
  <si>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</si>
  <si>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</si>
  <si>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</si>
  <si>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</si>
  <si>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</si>
  <si>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</si>
  <si>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</si>
  <si>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</si>
  <si>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</si>
  <si>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</si>
  <si>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</si>
  <si>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</si>
  <si>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</si>
  <si>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</si>
  <si>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</si>
  <si>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</si>
  <si>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</si>
  <si>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</si>
  <si>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</si>
  <si>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</si>
  <si>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</si>
  <si>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</si>
  <si>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</si>
  <si>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</si>
  <si>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</si>
  <si>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</si>
  <si>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</si>
  <si>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</si>
  <si>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</si>
  <si>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</si>
  <si>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</si>
  <si>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</si>
  <si>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</si>
  <si>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</si>
  <si>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</si>
  <si>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</si>
  <si>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</si>
  <si>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</si>
  <si>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</si>
  <si>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</si>
  <si>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</si>
  <si>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</si>
  <si>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</si>
  <si>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</si>
  <si>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</si>
  <si>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</si>
  <si>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</si>
  <si>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</si>
  <si>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</si>
  <si>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</si>
  <si>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</si>
  <si>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</si>
  <si>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</si>
  <si>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</si>
  <si>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</si>
  <si>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</si>
  <si>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</si>
  <si>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</si>
  <si>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</si>
  <si>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</si>
  <si>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</si>
  <si>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</si>
  <si>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</si>
  <si>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</si>
  <si>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</si>
  <si>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</si>
  <si>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</si>
  <si>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</si>
  <si>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</si>
  <si>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</si>
  <si>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</si>
  <si>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</si>
  <si>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</si>
  <si>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</si>
  <si>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</si>
  <si>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</si>
  <si>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</si>
  <si>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</si>
  <si>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</si>
  <si>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</si>
  <si>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</si>
  <si>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</si>
  <si>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</si>
  <si>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</si>
  <si>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</si>
  <si>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</si>
  <si>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</si>
  <si>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</si>
  <si>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</si>
  <si>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</si>
  <si>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</si>
  <si>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</si>
  <si>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</si>
  <si>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</si>
  <si>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</si>
  <si>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</si>
  <si>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</si>
  <si>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</si>
  <si>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</si>
  <si>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</si>
  <si>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</si>
  <si>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</si>
  <si>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</si>
  <si>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</si>
  <si>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</si>
  <si>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</si>
  <si>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</si>
  <si>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</si>
  <si>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</si>
  <si>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</si>
  <si>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</si>
  <si>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</si>
  <si>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</si>
  <si>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</si>
  <si>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</si>
  <si>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</si>
  <si>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</si>
  <si>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</si>
  <si>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</si>
  <si>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</si>
  <si>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</si>
  <si>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</si>
  <si>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</si>
  <si>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</si>
  <si>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</si>
  <si>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</si>
  <si>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</si>
  <si>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</si>
  <si>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</si>
  <si>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</si>
  <si>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</si>
  <si>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</si>
  <si>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</si>
  <si>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</si>
  <si>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</si>
  <si>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</si>
  <si>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</si>
  <si>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</si>
  <si>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</si>
  <si>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</si>
  <si>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</si>
  <si>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</si>
  <si>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</si>
  <si>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</si>
  <si>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</si>
  <si>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</si>
  <si>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</si>
  <si>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</si>
  <si>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</si>
  <si>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</si>
  <si>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</si>
  <si>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</si>
  <si>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</si>
  <si>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</si>
  <si>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</si>
  <si>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</si>
  <si>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</si>
  <si>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</si>
  <si>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</si>
  <si>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</si>
  <si>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</si>
  <si>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</si>
  <si>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</si>
  <si>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</si>
  <si>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</si>
  <si>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</si>
  <si>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</si>
  <si>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</si>
  <si>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</si>
  <si>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</si>
  <si>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</si>
  <si>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</si>
  <si>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</si>
  <si>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</si>
  <si>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</si>
  <si>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</si>
  <si>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</si>
  <si>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</si>
  <si>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</si>
  <si>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</si>
  <si>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</si>
  <si>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</si>
  <si>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</si>
  <si>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</si>
  <si>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</si>
  <si>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</si>
  <si>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</si>
  <si>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</si>
  <si>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</si>
  <si>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</si>
  <si>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</si>
  <si>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</si>
  <si>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</si>
  <si>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</si>
  <si>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</si>
  <si>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</si>
  <si>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</si>
  <si>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</si>
  <si>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</si>
  <si>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</si>
  <si>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</si>
  <si>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</si>
  <si>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</si>
  <si>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</si>
  <si>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</si>
  <si>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</si>
  <si>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</si>
  <si>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</si>
  <si>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</si>
  <si>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</si>
  <si>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</si>
  <si>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</si>
  <si>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</si>
  <si>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</si>
  <si>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</si>
  <si>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</si>
  <si>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</si>
  <si>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</si>
  <si>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</si>
  <si>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</si>
  <si>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</si>
  <si>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</si>
  <si>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</si>
  <si>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</si>
  <si>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</si>
  <si>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</si>
  <si>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</si>
  <si>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</si>
  <si>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</si>
  <si>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</si>
  <si>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</si>
  <si>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</si>
  <si>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</si>
  <si>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</si>
  <si>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</si>
  <si>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</si>
  <si>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</si>
  <si>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</si>
  <si>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</si>
  <si>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</si>
  <si>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</si>
  <si>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</si>
  <si>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</si>
  <si>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</si>
  <si>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</si>
  <si>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</si>
  <si>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</si>
  <si>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</si>
  <si>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</si>
  <si>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</si>
  <si>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</si>
  <si>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</si>
  <si>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</si>
  <si>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</si>
  <si>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</si>
  <si>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</si>
  <si>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</si>
  <si>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</si>
  <si>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</si>
  <si>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</si>
  <si>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</si>
  <si>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</si>
  <si>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</si>
  <si>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</si>
  <si>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</si>
  <si>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</si>
  <si>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</si>
  <si>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</si>
  <si>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</si>
  <si>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</si>
  <si>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</si>
  <si>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</si>
  <si>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</si>
  <si>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</si>
  <si>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</si>
  <si>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</si>
  <si>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</si>
  <si>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</si>
  <si>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</si>
  <si>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</si>
  <si>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</si>
  <si>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</si>
  <si>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</si>
  <si>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</si>
  <si>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</si>
  <si>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</si>
  <si>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</si>
  <si>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</si>
  <si>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</si>
  <si>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</si>
  <si>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</si>
  <si>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</si>
  <si>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</si>
  <si>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</si>
  <si>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</si>
  <si>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</si>
  <si>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</si>
  <si>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</si>
  <si>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</si>
  <si>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</si>
  <si>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</si>
  <si>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</si>
  <si>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</si>
  <si>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</si>
  <si>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</si>
  <si>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</si>
  <si>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</si>
  <si>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</si>
  <si>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</si>
  <si>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</si>
  <si>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</si>
  <si>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</si>
  <si>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</si>
  <si>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</si>
  <si>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</si>
  <si>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</si>
  <si>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</si>
  <si>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</si>
  <si>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</si>
  <si>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</si>
  <si>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</si>
  <si>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</si>
  <si>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</si>
  <si>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</si>
  <si>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</si>
  <si>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</si>
  <si>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</si>
  <si>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</si>
  <si>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</si>
  <si>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</si>
  <si>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</si>
  <si>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</si>
  <si>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</si>
  <si>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</si>
  <si>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</si>
  <si>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</si>
  <si>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</si>
  <si>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</si>
  <si>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</si>
  <si>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</si>
  <si>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</si>
  <si>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</si>
  <si>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</si>
  <si>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</si>
  <si>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</si>
  <si>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</si>
  <si>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</si>
  <si>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</si>
  <si>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</si>
  <si>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</si>
  <si>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</si>
  <si>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</si>
  <si>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</si>
  <si>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</si>
  <si>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</si>
  <si>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</si>
  <si>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</si>
  <si>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</si>
  <si>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</si>
  <si>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</si>
  <si>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</si>
  <si>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</si>
  <si>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</si>
  <si>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</si>
  <si>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</si>
  <si>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</si>
  <si>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</si>
  <si>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</si>
  <si>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</si>
  <si>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</si>
  <si>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</si>
  <si>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</si>
  <si>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</si>
  <si>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</si>
  <si>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</si>
  <si>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</si>
  <si>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</si>
  <si>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</si>
  <si>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</si>
  <si>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</si>
  <si>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</si>
  <si>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</si>
  <si>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</si>
  <si>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</si>
  <si>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</si>
  <si>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</si>
  <si>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</si>
  <si>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</si>
  <si>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</si>
  <si>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</si>
  <si>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</si>
  <si>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</si>
  <si>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</si>
  <si>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</si>
  <si>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</si>
  <si>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</si>
  <si>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</si>
  <si>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</si>
  <si>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</si>
  <si>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</si>
  <si>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</si>
  <si>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</si>
  <si>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</si>
  <si>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</si>
  <si>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</si>
  <si>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</si>
  <si>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</si>
  <si>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</si>
  <si>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</si>
  <si>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</si>
  <si>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</si>
  <si>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</si>
  <si>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</si>
  <si>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</si>
  <si>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</si>
  <si>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</si>
  <si>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</si>
  <si>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</si>
  <si>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</si>
  <si>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</si>
  <si>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</si>
  <si>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</si>
  <si>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</si>
  <si>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</si>
  <si>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</si>
  <si>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</si>
  <si>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</si>
  <si>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</si>
  <si>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</si>
  <si>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</si>
  <si>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</si>
  <si>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</si>
  <si>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</si>
  <si>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</si>
  <si>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</si>
  <si>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</si>
  <si>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</si>
  <si>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</si>
  <si>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</si>
  <si>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</si>
  <si>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</si>
  <si>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</si>
  <si>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</si>
  <si>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</si>
  <si>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</si>
  <si>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</si>
  <si>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</si>
  <si>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</si>
  <si>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</si>
  <si>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</si>
  <si>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</si>
  <si>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</si>
  <si>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</si>
  <si>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</si>
  <si>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</si>
  <si>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</si>
  <si>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</si>
  <si>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</si>
  <si>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</si>
  <si>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</si>
  <si>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</si>
  <si>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</si>
  <si>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</si>
  <si>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</si>
  <si>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</si>
  <si>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</si>
  <si>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</si>
  <si>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</si>
  <si>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</si>
  <si>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</si>
  <si>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</si>
  <si>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</si>
  <si>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</si>
  <si>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</si>
  <si>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</si>
  <si>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</si>
  <si>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</si>
  <si>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</si>
  <si>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</si>
  <si>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</si>
  <si>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</si>
  <si>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</si>
  <si>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</si>
  <si>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</si>
  <si>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</si>
  <si>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</si>
  <si>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</si>
  <si>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</si>
  <si>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</si>
  <si>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</si>
  <si>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</si>
  <si>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</si>
  <si>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</si>
  <si>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</si>
  <si>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</si>
  <si>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</si>
  <si>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</si>
  <si>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</si>
  <si>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</si>
  <si>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</si>
  <si>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</si>
  <si>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</si>
  <si>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</si>
  <si>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</si>
  <si>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</si>
  <si>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</si>
  <si>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</si>
  <si>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</si>
  <si>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</si>
  <si>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</si>
  <si>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</si>
  <si>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</si>
  <si>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</si>
  <si>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</si>
  <si>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</si>
  <si>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</si>
  <si>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</si>
  <si>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</si>
  <si>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</si>
  <si>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</si>
  <si>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</si>
  <si>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</si>
  <si>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</si>
  <si>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</si>
  <si>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</si>
  <si>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</si>
  <si>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</si>
  <si>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</si>
  <si>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</si>
  <si>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</si>
  <si>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</si>
  <si>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</si>
  <si>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</si>
  <si>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</si>
  <si>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</si>
  <si>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</si>
  <si>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</si>
  <si>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</si>
  <si>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</si>
  <si>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</si>
  <si>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</si>
  <si>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</si>
  <si>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</si>
  <si>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</si>
  <si>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</si>
  <si>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</si>
  <si>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</si>
  <si>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</si>
  <si>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</si>
  <si>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</si>
  <si>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</si>
  <si>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</si>
  <si>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</si>
  <si>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</si>
  <si>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</si>
  <si>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</si>
  <si>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</si>
  <si>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</si>
  <si>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</si>
  <si>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</si>
  <si>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</si>
  <si>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</si>
  <si>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</si>
  <si>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</si>
  <si>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</si>
  <si>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</si>
  <si>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</si>
  <si>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</si>
  <si>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</si>
  <si>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</si>
  <si>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</si>
  <si>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</si>
  <si>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</si>
  <si>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</si>
  <si>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</si>
  <si>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</si>
  <si>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</si>
  <si>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</si>
  <si>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</si>
  <si>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</si>
  <si>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</si>
  <si>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</si>
  <si>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</si>
  <si>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</si>
  <si>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</si>
  <si>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</si>
  <si>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</si>
  <si>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</si>
  <si>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</si>
  <si>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</si>
  <si>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</si>
  <si>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</si>
  <si>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</si>
  <si>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</si>
  <si>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</si>
  <si>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</si>
  <si>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</si>
  <si>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</si>
  <si>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</si>
  <si>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</si>
  <si>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</si>
  <si>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</si>
  <si>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</si>
  <si>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</si>
  <si>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</si>
  <si>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</si>
  <si>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</si>
  <si>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</si>
  <si>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</si>
  <si>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</si>
  <si>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</si>
  <si>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</si>
  <si>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</si>
  <si>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</si>
  <si>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</si>
  <si>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</si>
  <si>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</si>
  <si>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</si>
  <si>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</si>
  <si>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</si>
  <si>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</si>
  <si>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</si>
  <si>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</si>
  <si>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</si>
  <si>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</si>
  <si>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</si>
  <si>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</si>
  <si>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</si>
  <si>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</si>
  <si>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</si>
  <si>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</si>
  <si>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</si>
  <si>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</si>
  <si>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</si>
  <si>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</si>
  <si>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</si>
  <si>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</si>
  <si>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</si>
  <si>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</si>
  <si>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</si>
  <si>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</si>
  <si>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</si>
  <si>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</si>
  <si>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</si>
  <si>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</si>
  <si>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</si>
  <si>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</si>
  <si>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</si>
  <si>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</si>
  <si>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</si>
  <si>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</si>
  <si>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</si>
  <si>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</si>
  <si>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</si>
  <si>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</si>
  <si>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</si>
  <si>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</si>
  <si>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</si>
  <si>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</si>
  <si>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</si>
  <si>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</si>
  <si>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</si>
  <si>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</si>
  <si>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</si>
  <si>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</si>
  <si>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</si>
  <si>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</si>
  <si>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</si>
  <si>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</si>
  <si>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</si>
  <si>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</si>
  <si>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</si>
  <si>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</si>
  <si>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</si>
  <si>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</si>
  <si>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</si>
  <si>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</si>
  <si>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</si>
  <si>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</si>
  <si>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</si>
  <si>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</si>
  <si>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</si>
  <si>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</si>
  <si>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</si>
  <si>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</si>
  <si>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</si>
  <si>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</si>
  <si>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</si>
  <si>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</si>
  <si>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</si>
  <si>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</si>
  <si>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</si>
  <si>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</si>
  <si>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</si>
  <si>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</si>
  <si>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</si>
  <si>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</si>
  <si>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</si>
  <si>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</si>
  <si>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</si>
  <si>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</si>
  <si>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</si>
  <si>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</si>
  <si>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</si>
  <si>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</si>
  <si>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</si>
  <si>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</si>
  <si>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</si>
  <si>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</si>
  <si>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</si>
  <si>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</si>
  <si>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</si>
  <si>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</si>
  <si>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</si>
  <si>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</si>
  <si>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</si>
  <si>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</si>
  <si>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</si>
  <si>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</si>
  <si>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</si>
  <si>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</si>
  <si>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</si>
  <si>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</si>
  <si>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</si>
  <si>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</si>
  <si>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</si>
  <si>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</si>
  <si>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</si>
  <si>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</si>
  <si>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</si>
  <si>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</si>
  <si>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</si>
  <si>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</si>
  <si>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</si>
  <si>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</si>
  <si>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</si>
  <si>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</si>
  <si>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</si>
  <si>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</si>
  <si>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</si>
  <si>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</si>
  <si>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</si>
  <si>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</si>
  <si>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</si>
  <si>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</si>
  <si>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</si>
  <si>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</si>
  <si>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</si>
  <si>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</si>
  <si>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</si>
  <si>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</si>
  <si>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</si>
  <si>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</si>
  <si>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</si>
  <si>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</si>
  <si>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</si>
  <si>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</si>
  <si>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</si>
  <si>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</si>
  <si>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</si>
  <si>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</si>
  <si>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</si>
  <si>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</si>
  <si>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</si>
  <si>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</si>
  <si>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</si>
  <si>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</si>
  <si>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</si>
  <si>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</si>
  <si>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</si>
  <si>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</si>
  <si>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</si>
  <si>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</si>
  <si>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</si>
  <si>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</si>
  <si>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</si>
  <si>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</si>
  <si>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</si>
  <si>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</si>
  <si>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</si>
  <si>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</si>
  <si>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</si>
  <si>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</si>
  <si>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</si>
  <si>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</si>
  <si>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</si>
  <si>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</si>
  <si>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</si>
  <si>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</si>
  <si>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</si>
  <si>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</si>
  <si>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</si>
  <si>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</si>
  <si>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</si>
  <si>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</si>
  <si>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</si>
  <si>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</si>
  <si>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</si>
  <si>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</si>
  <si>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</si>
  <si>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</si>
  <si>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</si>
  <si>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</si>
  <si>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</si>
  <si>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</si>
  <si>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</si>
  <si>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</si>
  <si>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</si>
  <si>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</si>
  <si>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</si>
  <si>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</si>
  <si>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</si>
  <si>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</si>
  <si>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</si>
  <si>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</si>
  <si>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</si>
  <si>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</si>
  <si>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</si>
  <si>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</si>
  <si>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</si>
  <si>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</si>
  <si>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</si>
  <si>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</si>
  <si>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</si>
  <si>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</si>
  <si>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</si>
  <si>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</si>
  <si>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</si>
  <si>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</si>
  <si>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</si>
  <si>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</si>
  <si>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</si>
  <si>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</si>
  <si>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</si>
  <si>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</si>
  <si>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</si>
  <si>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</si>
  <si>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</si>
  <si>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</si>
  <si>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</si>
  <si>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</si>
  <si>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</si>
  <si>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</si>
  <si>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</si>
  <si>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</si>
  <si>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</si>
  <si>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</si>
  <si>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</si>
  <si>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</si>
  <si>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</si>
  <si>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</si>
  <si>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</si>
  <si>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</si>
  <si>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</si>
  <si>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</si>
  <si>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</si>
  <si>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</si>
  <si>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</si>
  <si>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</si>
  <si>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</si>
  <si>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</si>
  <si>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</si>
  <si>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</si>
  <si>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</si>
  <si>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</si>
  <si>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</si>
  <si>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</si>
  <si>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</si>
  <si>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</si>
  <si>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</si>
  <si>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</si>
  <si>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</si>
  <si>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</si>
  <si>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</si>
  <si>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</si>
  <si>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</si>
  <si>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</si>
  <si>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</si>
  <si>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</si>
  <si>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</si>
  <si>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</si>
  <si>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</si>
  <si>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</si>
  <si>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</si>
  <si>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</si>
  <si>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</si>
  <si>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</si>
  <si>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</si>
  <si>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</si>
  <si>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</si>
  <si>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</si>
  <si>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</si>
  <si>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</si>
  <si>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</si>
  <si>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</si>
  <si>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</si>
  <si>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</si>
  <si>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</si>
  <si>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</si>
  <si>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</si>
  <si>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</si>
  <si>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</si>
  <si>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</si>
  <si>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</si>
  <si>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</si>
  <si>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</si>
  <si>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</si>
  <si>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</si>
  <si>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</si>
  <si>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</si>
  <si>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</si>
  <si>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</si>
  <si>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</si>
  <si>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</si>
  <si>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</si>
  <si>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</si>
  <si>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</si>
  <si>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</si>
  <si>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</si>
  <si>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</si>
  <si>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</si>
  <si>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</si>
  <si>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</si>
  <si>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</si>
  <si>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</si>
  <si>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</si>
  <si>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</si>
  <si>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</si>
  <si>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</si>
  <si>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</si>
  <si>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</si>
  <si>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</si>
  <si>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</si>
  <si>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</si>
  <si>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</si>
  <si>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</si>
  <si>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</si>
  <si>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</si>
  <si>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</si>
  <si>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</si>
  <si>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</si>
  <si>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</si>
  <si>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</si>
  <si>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</si>
  <si>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</si>
  <si>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</si>
  <si>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</si>
  <si>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</si>
  <si>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</si>
  <si>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</si>
  <si>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</si>
  <si>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</si>
  <si>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</si>
  <si>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</si>
  <si>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</si>
  <si>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</si>
  <si>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</si>
  <si>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</si>
  <si>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</si>
  <si>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</si>
  <si>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</si>
  <si>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</si>
  <si>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</si>
  <si>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</si>
  <si>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</si>
  <si>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</si>
  <si>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</si>
  <si>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</si>
  <si>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</si>
  <si>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</si>
  <si>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</si>
  <si>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</si>
  <si>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</si>
  <si>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</si>
  <si>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</si>
  <si>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</si>
  <si>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</si>
  <si>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</si>
  <si>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</si>
  <si>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</si>
  <si>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</si>
  <si>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</si>
  <si>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</si>
  <si>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</si>
  <si>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</si>
  <si>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</si>
  <si>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</si>
  <si>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</si>
  <si>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</si>
  <si>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</si>
  <si>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</si>
  <si>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</si>
  <si>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</si>
  <si>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</si>
  <si>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</si>
  <si>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</si>
  <si>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</si>
  <si>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</si>
  <si>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</si>
  <si>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</si>
  <si>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</si>
  <si>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</si>
  <si>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</si>
  <si>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</si>
  <si>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</si>
  <si>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</si>
  <si>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</si>
  <si>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</si>
  <si>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</si>
  <si>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</si>
  <si>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</si>
  <si>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</si>
  <si>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</si>
  <si>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</si>
  <si>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</si>
  <si>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</si>
  <si>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</si>
  <si>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</si>
  <si>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</si>
  <si>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</si>
  <si>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</si>
  <si>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</si>
  <si>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</si>
  <si>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</si>
  <si>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</si>
  <si>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</si>
  <si>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</si>
  <si>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</si>
  <si>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</si>
  <si>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</si>
  <si>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</si>
  <si>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</si>
  <si>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</si>
  <si>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</si>
  <si>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</si>
  <si>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</si>
  <si>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</si>
  <si>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</si>
  <si>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</si>
  <si>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</si>
  <si>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</si>
  <si>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</si>
  <si>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</si>
  <si>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</si>
  <si>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</si>
  <si>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</si>
  <si>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</si>
  <si>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</si>
  <si>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</si>
  <si>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</si>
  <si>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</si>
  <si>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</si>
  <si>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</si>
  <si>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</si>
  <si>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</si>
  <si>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</si>
  <si>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</si>
  <si>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</si>
  <si>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</si>
  <si>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</si>
  <si>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</si>
  <si>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</si>
  <si>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</si>
  <si>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</si>
  <si>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</si>
  <si>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</si>
  <si>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</si>
  <si>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</si>
  <si>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</si>
  <si>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</si>
  <si>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</si>
  <si>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</si>
  <si>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</si>
  <si>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</si>
  <si>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</si>
  <si>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</si>
  <si>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</si>
  <si>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</si>
  <si>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</si>
  <si>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</si>
  <si>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</si>
  <si>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</si>
  <si>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</si>
  <si>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</si>
  <si>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</si>
  <si>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</si>
  <si>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</si>
  <si>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</si>
  <si>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</si>
  <si>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</si>
  <si>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</si>
  <si>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</si>
  <si>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</si>
  <si>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</si>
  <si>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</si>
  <si>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</si>
  <si>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</si>
  <si>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</si>
  <si>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</si>
  <si>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</si>
  <si>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</si>
  <si>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</si>
  <si>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</si>
  <si>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</si>
  <si>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</si>
  <si>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</si>
  <si>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</si>
  <si>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</si>
  <si>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</si>
  <si>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</si>
  <si>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</si>
  <si>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</si>
  <si>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</si>
  <si>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</si>
  <si>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</si>
  <si>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</si>
  <si>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</si>
  <si>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</si>
  <si>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</si>
  <si>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</si>
  <si>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</si>
  <si>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</si>
  <si>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</si>
  <si>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</si>
  <si>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</si>
  <si>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</si>
  <si>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</si>
  <si>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</si>
  <si>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</si>
  <si>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</si>
  <si>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</si>
  <si>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</si>
  <si>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</si>
  <si>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</si>
  <si>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</si>
  <si>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</si>
  <si>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</si>
  <si>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</si>
  <si>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</si>
  <si>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</si>
  <si>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</si>
  <si>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</si>
  <si>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</si>
  <si>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</si>
  <si>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</si>
  <si>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</si>
  <si>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</si>
  <si>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</si>
  <si>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</si>
  <si>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</si>
  <si>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</si>
  <si>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</si>
  <si>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</si>
  <si>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</si>
  <si>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</si>
  <si>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</si>
  <si>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</si>
  <si>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</si>
  <si>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</si>
  <si>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</si>
  <si>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</si>
  <si>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</si>
  <si>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</si>
  <si>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</si>
  <si>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</si>
  <si>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</si>
  <si>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</si>
  <si>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</si>
  <si>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</si>
  <si>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</si>
  <si>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</si>
  <si>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</si>
  <si>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</si>
  <si>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</si>
  <si>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</si>
  <si>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</si>
  <si>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</si>
  <si>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</si>
  <si>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</si>
  <si>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</si>
  <si>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</si>
  <si>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</si>
  <si>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</si>
  <si>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</si>
  <si>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</si>
  <si>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</si>
  <si>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</si>
  <si>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</si>
  <si>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</si>
  <si>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</si>
  <si>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</si>
  <si>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</si>
  <si>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</si>
  <si>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</si>
  <si>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</si>
  <si>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</si>
  <si>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</si>
  <si>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</si>
  <si>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</si>
  <si>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</si>
  <si>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</si>
  <si>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</si>
  <si>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</si>
  <si>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</si>
  <si>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</si>
  <si>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</si>
  <si>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</si>
  <si>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</si>
  <si>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</si>
  <si>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</si>
  <si>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</si>
  <si>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</si>
  <si>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</si>
  <si>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</si>
  <si>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</si>
  <si>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</si>
  <si>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</si>
  <si>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</si>
  <si>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</si>
  <si>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</si>
  <si>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</si>
  <si>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</si>
  <si>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</si>
  <si>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</si>
  <si>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</si>
  <si>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</si>
  <si>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</si>
  <si>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</si>
  <si>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</si>
  <si>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</si>
  <si>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</si>
  <si>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</si>
  <si>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</si>
  <si>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</si>
  <si>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</si>
  <si>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</si>
  <si>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</si>
  <si>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</si>
  <si>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</si>
  <si>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</si>
  <si>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</si>
  <si>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</si>
  <si>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</si>
  <si>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</si>
  <si>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</si>
  <si>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</si>
  <si>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</si>
  <si>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</si>
  <si>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</si>
  <si>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</si>
  <si>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</si>
  <si>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</si>
  <si>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</si>
  <si>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</si>
  <si>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</si>
  <si>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</si>
  <si>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</si>
  <si>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</si>
  <si>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</si>
  <si>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</si>
  <si>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</si>
  <si>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</si>
  <si>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</si>
  <si>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</si>
  <si>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</si>
  <si>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</si>
  <si>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</si>
  <si>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</si>
  <si>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</si>
  <si>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</si>
  <si>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</si>
  <si>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</si>
  <si>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</si>
  <si>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</si>
  <si>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</si>
  <si>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</si>
  <si>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</si>
  <si>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</si>
  <si>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</si>
  <si>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</si>
  <si>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</si>
  <si>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</si>
  <si>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</si>
  <si>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</si>
  <si>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</si>
  <si>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</si>
  <si>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</si>
  <si>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</si>
  <si>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</si>
  <si>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</si>
  <si>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</si>
  <si>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</si>
  <si>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</si>
  <si>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</si>
  <si>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</si>
  <si>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</si>
  <si>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</si>
  <si>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</si>
  <si>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</si>
  <si>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</si>
  <si>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</si>
  <si>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</si>
  <si>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</si>
  <si>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</si>
  <si>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</si>
  <si>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</si>
  <si>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</si>
  <si>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</si>
  <si>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</si>
  <si>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</si>
  <si>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</si>
  <si>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</si>
  <si>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</si>
  <si>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</si>
  <si>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</si>
  <si>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</si>
  <si>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</si>
  <si>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</si>
  <si>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</si>
  <si>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</si>
  <si>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</si>
  <si>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</si>
  <si>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</si>
  <si>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</si>
  <si>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</si>
  <si>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</si>
  <si>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</si>
  <si>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</si>
  <si>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</si>
  <si>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</si>
  <si>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</si>
  <si>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</si>
  <si>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</si>
  <si>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</si>
  <si>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</si>
  <si>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</si>
  <si>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</si>
  <si>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</si>
  <si>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</si>
  <si>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</si>
  <si>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</si>
  <si>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</si>
  <si>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</si>
  <si>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</si>
  <si>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</si>
  <si>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</si>
  <si>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</si>
  <si>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</si>
  <si>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</si>
  <si>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</si>
  <si>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</si>
  <si>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</si>
  <si>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</si>
  <si>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</si>
  <si>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</si>
  <si>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</si>
  <si>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</si>
  <si>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</si>
  <si>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</si>
  <si>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</si>
  <si>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</si>
  <si>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</si>
  <si>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</si>
  <si>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</si>
  <si>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</si>
  <si>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</si>
  <si>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</si>
  <si>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</si>
  <si>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</si>
  <si>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</si>
  <si>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</si>
  <si>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</si>
  <si>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</si>
  <si>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</si>
  <si>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</si>
  <si>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</si>
  <si>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</si>
  <si>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</si>
  <si>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</si>
  <si>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</si>
  <si>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</si>
  <si>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</si>
  <si>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</si>
  <si>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</si>
  <si>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</si>
  <si>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</si>
  <si>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</si>
  <si>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</si>
  <si>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</si>
  <si>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</si>
  <si>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</si>
  <si>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</si>
  <si>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</si>
  <si>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</si>
  <si>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</si>
  <si>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</si>
  <si>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</si>
  <si>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</si>
  <si>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</si>
  <si>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</si>
  <si>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</si>
  <si>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</si>
  <si>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</si>
  <si>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</si>
  <si>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</si>
  <si>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</si>
  <si>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</si>
  <si>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</si>
  <si>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</si>
  <si>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</si>
  <si>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</si>
  <si>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</si>
  <si>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</si>
  <si>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</si>
  <si>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</si>
  <si>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</si>
  <si>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</si>
  <si>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</si>
  <si>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</si>
  <si>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</si>
  <si>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</si>
  <si>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</si>
  <si>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</si>
  <si>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</si>
  <si>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</si>
  <si>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</si>
  <si>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</si>
  <si>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</si>
  <si>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</si>
  <si>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</si>
  <si>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</si>
  <si>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</si>
  <si>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</si>
  <si>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</si>
  <si>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</si>
  <si>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</si>
  <si>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</si>
  <si>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</si>
  <si>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</si>
  <si>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</si>
  <si>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</si>
  <si>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</si>
  <si>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</si>
  <si>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</si>
  <si>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</si>
  <si>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</si>
  <si>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</si>
  <si>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</si>
  <si>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</si>
  <si>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</si>
  <si>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</si>
  <si>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</si>
  <si>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</si>
  <si>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</si>
  <si>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</si>
  <si>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</si>
  <si>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</si>
  <si>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</si>
  <si>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</si>
  <si>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</si>
  <si>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</si>
  <si>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</si>
  <si>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</si>
  <si>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</si>
  <si>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</si>
  <si>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</si>
  <si>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</si>
  <si>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</si>
  <si>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</si>
  <si>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</si>
  <si>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</si>
  <si>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</si>
  <si>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</si>
  <si>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</si>
  <si>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</si>
  <si>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</si>
  <si>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</si>
  <si>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</si>
  <si>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</si>
  <si>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</si>
  <si>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</si>
  <si>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</si>
  <si>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</si>
  <si>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</si>
  <si>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</si>
  <si>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</si>
  <si>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</si>
  <si>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</si>
  <si>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</si>
  <si>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</si>
  <si>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</si>
  <si>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</si>
  <si>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</si>
  <si>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</si>
  <si>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</si>
  <si>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</si>
  <si>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</si>
  <si>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</si>
  <si>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</si>
  <si>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</si>
  <si>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</si>
  <si>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</si>
  <si>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</si>
  <si>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</si>
  <si>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</si>
  <si>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</si>
  <si>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</si>
  <si>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</si>
  <si>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</si>
  <si>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</si>
  <si>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</si>
  <si>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</si>
  <si>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</si>
  <si>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</si>
  <si>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</si>
  <si>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</si>
  <si>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</si>
  <si>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</si>
  <si>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</si>
  <si>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</si>
  <si>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</si>
  <si>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</si>
  <si>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</si>
  <si>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</si>
  <si>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</si>
  <si>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</si>
  <si>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</si>
  <si>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</si>
  <si>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</si>
  <si>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</si>
  <si>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</si>
  <si>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</si>
  <si>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</si>
  <si>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</si>
  <si>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</si>
  <si>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</si>
  <si>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</si>
  <si>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</si>
  <si>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</si>
  <si>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</si>
  <si>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</si>
  <si>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</si>
  <si>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</si>
  <si>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</si>
  <si>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</si>
  <si>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</si>
  <si>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</si>
  <si>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</si>
  <si>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</si>
  <si>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</si>
  <si>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</si>
  <si>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</si>
  <si>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</si>
  <si>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</si>
  <si>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</si>
  <si>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</si>
  <si>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</si>
  <si>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</si>
  <si>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</si>
  <si>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</si>
  <si>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</si>
  <si>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</si>
  <si>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</si>
  <si>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</si>
  <si>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</si>
  <si>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</si>
  <si>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</si>
  <si>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</si>
  <si>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</si>
  <si>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</si>
  <si>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</si>
  <si>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</si>
  <si>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</si>
  <si>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</si>
  <si>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</si>
  <si>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</si>
  <si>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</si>
  <si>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</si>
  <si>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</si>
  <si>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</si>
  <si>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</si>
  <si>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</si>
  <si>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</si>
  <si>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</si>
  <si>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</si>
  <si>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</si>
  <si>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</si>
  <si>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</si>
  <si>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</si>
  <si>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</si>
  <si>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</si>
  <si>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</si>
  <si>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</si>
  <si>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</si>
  <si>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</si>
  <si>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</si>
  <si>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</si>
  <si>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</si>
  <si>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</si>
  <si>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</si>
  <si>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</si>
  <si>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</si>
  <si>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</si>
  <si>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</si>
  <si>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</si>
  <si>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</si>
  <si>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</si>
  <si>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</si>
  <si>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</si>
  <si>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</si>
  <si>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</si>
  <si>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</si>
  <si>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</si>
  <si>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</si>
  <si>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</si>
  <si>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</si>
  <si>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</si>
  <si>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</si>
  <si>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</si>
  <si>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</si>
  <si>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</si>
  <si>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</si>
  <si>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</si>
  <si>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</si>
  <si>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</si>
  <si>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</si>
  <si>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</si>
  <si>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</si>
  <si>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</si>
  <si>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</si>
  <si>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</si>
  <si>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</si>
  <si>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</si>
  <si>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</si>
  <si>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</si>
  <si>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</si>
  <si>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</si>
  <si>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</si>
  <si>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</si>
  <si>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</si>
  <si>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</si>
  <si>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</si>
  <si>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</si>
  <si>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</si>
  <si>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</si>
  <si>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</si>
  <si>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</si>
  <si>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</si>
  <si>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</si>
  <si>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</si>
  <si>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</si>
  <si>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</si>
  <si>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</si>
  <si>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</si>
  <si>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</si>
  <si>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</si>
  <si>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</si>
  <si>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</si>
  <si>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</si>
  <si>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</si>
  <si>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</si>
  <si>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</si>
  <si>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</si>
  <si>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</si>
  <si>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</si>
  <si>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</si>
  <si>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</si>
  <si>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</si>
  <si>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</si>
  <si>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</si>
  <si>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</si>
  <si>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</si>
  <si>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</si>
  <si>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</si>
  <si>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</si>
  <si>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</si>
  <si>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</si>
  <si>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</si>
  <si>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</si>
  <si>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</si>
  <si>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</si>
  <si>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</si>
  <si>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</si>
  <si>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</si>
  <si>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</si>
  <si>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</si>
  <si>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</si>
  <si>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</si>
  <si>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</si>
  <si>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</si>
  <si>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</si>
  <si>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</si>
  <si>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</si>
  <si>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</si>
  <si>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</si>
  <si>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</si>
  <si>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</si>
  <si>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</si>
  <si>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</si>
  <si>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</si>
  <si>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</si>
  <si>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</si>
  <si>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</si>
  <si>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</si>
  <si>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</si>
  <si>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</si>
  <si>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</si>
  <si>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</si>
  <si>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</si>
  <si>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</si>
  <si>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</si>
  <si>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</si>
  <si>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</si>
  <si>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</si>
  <si>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</si>
  <si>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</si>
  <si>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</si>
  <si>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</si>
  <si>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</si>
  <si>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</si>
  <si>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</si>
  <si>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</si>
  <si>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</si>
  <si>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</si>
  <si>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</si>
  <si>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</si>
  <si>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</si>
  <si>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</si>
  <si>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</si>
  <si>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</si>
  <si>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</si>
  <si>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</si>
  <si>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</si>
  <si>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</si>
  <si>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</si>
  <si>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</si>
  <si>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</si>
  <si>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</si>
  <si>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</si>
  <si>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</si>
  <si>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</si>
  <si>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</si>
  <si>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</si>
  <si>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</si>
  <si>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</si>
  <si>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</si>
  <si>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</si>
  <si>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</si>
  <si>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</si>
  <si>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</si>
  <si>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</si>
  <si>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</si>
  <si>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</si>
  <si>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</si>
  <si>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</si>
  <si>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</si>
  <si>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</si>
  <si>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</si>
  <si>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</si>
  <si>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</si>
  <si>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Ngô Bảo My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</si>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</sst>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0000000"/>
    <numFmt numFmtId="165" formatCode="###,##0.#########;\(###,##0.#########\)"/>
    <numFmt numFmtId="179" formatCode="_(* #.##._);_(* \(#.##.\);_(* &quot;-&quot;??_);_(@_ⴆ"/>
    <numFmt numFmtId="188" formatCode="#.#._);\(#.#.\ȩ;"/>
    <numFmt numFmtId="191" formatCode="#,##0;[Red]#,##0"/>
    <numFmt numFmtId="193" formatCode="_(* #,##0_);_(* \(#,##0\);_(* &quot;-&quot;??_);_(@_)"/>
  </numFmts>
  <fonts count="4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</font>
    <font>
      <sz val="9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4" fillId="0" borderId="0"/>
    <xf numFmtId="43" fontId="38" fillId="0" borderId="0" applyFont="0" applyFill="0" applyBorder="0" applyAlignment="0" applyProtection="0"/>
  </cellStyleXfs>
  <cellXfs count="284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3" fontId="17" fillId="0" borderId="1" xfId="1" applyNumberFormat="1" applyFont="1" applyBorder="1" applyAlignment="1">
      <alignment horizontal="right" vertical="top" wrapText="1"/>
    </xf>
    <xf numFmtId="3" fontId="9" fillId="0" borderId="1" xfId="1" applyNumberFormat="1" applyFont="1" applyBorder="1" applyAlignment="1">
      <alignment horizontal="right" vertical="top" wrapText="1"/>
    </xf>
    <xf numFmtId="3" fontId="23" fillId="0" borderId="0" xfId="0" applyNumberFormat="1" applyFont="1"/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5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21" fillId="0" borderId="0" xfId="2" applyFont="1" applyBorder="1" applyAlignment="1">
      <alignment horizontal="center" vertical="center" wrapText="1"/>
    </xf>
    <xf numFmtId="165" fontId="24" fillId="0" borderId="0" xfId="2" applyNumberFormat="1" applyBorder="1" applyAlignment="1">
      <alignment wrapText="1"/>
    </xf>
    <xf numFmtId="0" fontId="24" fillId="0" borderId="0" xfId="2" applyBorder="1"/>
    <xf numFmtId="165" fontId="9" fillId="0" borderId="1" xfId="2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6" fillId="0" borderId="1" xfId="2" applyFont="1" applyBorder="1"/>
    <xf numFmtId="0" fontId="27" fillId="0" borderId="1" xfId="2" applyFont="1" applyBorder="1"/>
    <xf numFmtId="3" fontId="21" fillId="0" borderId="0" xfId="2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165" fontId="21" fillId="0" borderId="0" xfId="0" applyNumberFormat="1" applyFont="1" applyBorder="1" applyAlignment="1">
      <alignment horizontal="center" vertical="center" wrapText="1"/>
    </xf>
    <xf numFmtId="3" fontId="13" fillId="0" borderId="0" xfId="0" applyNumberFormat="1" applyFont="1"/>
    <xf numFmtId="165" fontId="0" fillId="0" borderId="1" xfId="0" applyNumberFormat="1" applyBorder="1" applyAlignment="1">
      <alignment wrapText="1"/>
    </xf>
    <xf numFmtId="165" fontId="0" fillId="0" borderId="0" xfId="0" applyNumberFormat="1"/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8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3" fillId="0" borderId="1" xfId="0" applyFont="1" applyBorder="1"/>
    <xf numFmtId="3" fontId="21" fillId="0" borderId="1" xfId="0" applyNumberFormat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23" fillId="0" borderId="0" xfId="0" applyFont="1"/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4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5" fillId="0" borderId="1" xfId="0" applyFont="1" applyBorder="1"/>
    <xf numFmtId="0" fontId="19" fillId="0" borderId="0" xfId="0" applyFont="1" applyAlignment="1">
      <alignment horizontal="left"/>
    </xf>
    <xf numFmtId="0" fontId="36" fillId="0" borderId="1" xfId="0" applyFont="1" applyBorder="1"/>
    <xf numFmtId="0" fontId="37" fillId="0" borderId="1" xfId="0" applyFont="1" applyBorder="1"/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20" fillId="0" borderId="0" xfId="0" applyFont="1" applyAlignment="1">
      <alignment horizontal="left"/>
    </xf>
    <xf numFmtId="0" fontId="4" fillId="0" borderId="0" xfId="1" applyFont="1" applyBorder="1" applyAlignment="1">
      <alignment horizontal="right"/>
    </xf>
    <xf numFmtId="0" fontId="12" fillId="0" borderId="0" xfId="1" applyFont="1" applyAlignment="1">
      <alignment horizontal="center"/>
    </xf>
    <xf numFmtId="0" fontId="29" fillId="0" borderId="0" xfId="1" applyFont="1" applyAlignment="1">
      <alignment horizontal="center"/>
    </xf>
    <xf numFmtId="0" fontId="20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39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0" fontId="35" fillId="0" borderId="0" xfId="0" applyFont="1"/>
    <xf numFmtId="0" fontId="35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0" fontId="35" fillId="0" borderId="0" xfId="0" applyFont="1" applyAlignment="1">
      <alignment horizontal="right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0" fontId="40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188" fontId="3" fillId="0" borderId="0" xfId="3" applyNumberFormat="1" applyFont="1" applyAlignment="1">
      <alignment horizontal="center"/>
    </xf>
    <xf numFmtId="188" fontId="39" fillId="0" borderId="0" xfId="3" applyNumberFormat="1" applyFont="1" applyAlignment="1">
      <alignment horizontal="center"/>
    </xf>
    <xf numFmtId="188" fontId="5" fillId="0" borderId="0" xfId="3" applyNumberFormat="1" applyFont="1" applyAlignment="1">
      <alignment horizontal="center"/>
    </xf>
    <xf numFmtId="188" fontId="7" fillId="0" borderId="1" xfId="3" applyNumberFormat="1" applyFont="1" applyBorder="1" applyAlignment="1">
      <alignment horizontal="center" vertical="center" wrapText="1"/>
    </xf>
    <xf numFmtId="188" fontId="2" fillId="0" borderId="0" xfId="3" applyNumberFormat="1" applyFont="1" applyAlignment="1">
      <alignment horizontal="center"/>
    </xf>
    <xf numFmtId="188" fontId="7" fillId="0" borderId="0" xfId="3" applyNumberFormat="1" applyFont="1" applyAlignment="1">
      <alignment horizontal="center"/>
    </xf>
    <xf numFmtId="188" fontId="35" fillId="0" borderId="0" xfId="3" applyNumberFormat="1" applyFont="1"/>
    <xf numFmtId="188" fontId="35" fillId="0" borderId="0" xfId="3" applyNumberFormat="1" applyFont="1" applyAlignment="1">
      <alignment horizontal="right"/>
    </xf>
    <xf numFmtId="188" fontId="34" fillId="0" borderId="0" xfId="3" applyNumberFormat="1" applyFont="1" applyAlignment="1">
      <alignment horizontal="right"/>
    </xf>
    <xf numFmtId="188" fontId="2" fillId="0" borderId="1" xfId="3" applyNumberFormat="1" applyFont="1" applyBorder="1" applyAlignment="1">
      <alignment horizontal="right" vertical="top" wrapText="1"/>
    </xf>
    <xf numFmtId="188" fontId="7" fillId="0" borderId="1" xfId="3" quotePrefix="1" applyNumberFormat="1" applyFont="1" applyBorder="1" applyAlignment="1">
      <alignment horizontal="right" vertical="top" wrapText="1"/>
    </xf>
    <xf numFmtId="188" fontId="7" fillId="0" borderId="2" xfId="3" applyNumberFormat="1" applyFont="1" applyBorder="1" applyAlignment="1">
      <alignment horizontal="left" vertical="top" wrapText="1"/>
    </xf>
    <xf numFmtId="188" fontId="2" fillId="0" borderId="0" xfId="3" applyNumberFormat="1" applyFont="1" applyBorder="1" applyAlignment="1">
      <alignment horizontal="right"/>
    </xf>
    <xf numFmtId="188" fontId="8" fillId="0" borderId="0" xfId="3" applyNumberFormat="1" applyFont="1" applyAlignment="1">
      <alignment horizontal="center"/>
    </xf>
    <xf numFmtId="188" fontId="29" fillId="0" borderId="0" xfId="3" applyNumberFormat="1" applyFont="1" applyAlignment="1">
      <alignment horizontal="center"/>
    </xf>
    <xf numFmtId="188" fontId="4" fillId="0" borderId="1" xfId="3" applyNumberFormat="1" applyFont="1" applyBorder="1" applyAlignment="1">
      <alignment horizontal="right" vertical="top" wrapText="1"/>
    </xf>
    <xf numFmtId="188" fontId="12" fillId="0" borderId="1" xfId="3" quotePrefix="1" applyNumberFormat="1" applyFont="1" applyBorder="1" applyAlignment="1">
      <alignment horizontal="right" vertical="top" wrapText="1"/>
    </xf>
    <xf numFmtId="188" fontId="12" fillId="0" borderId="2" xfId="3" applyNumberFormat="1" applyFont="1" applyBorder="1" applyAlignment="1">
      <alignment horizontal="left" vertical="top" wrapText="1"/>
    </xf>
    <xf numFmtId="188" fontId="4" fillId="0" borderId="0" xfId="3" applyNumberFormat="1" applyFont="1" applyBorder="1" applyAlignment="1">
      <alignment horizontal="right"/>
    </xf>
    <xf numFmtId="188" fontId="12" fillId="0" borderId="0" xfId="3" applyNumberFormat="1" applyFont="1" applyAlignment="1">
      <alignment horizontal="center"/>
    </xf>
    <xf numFmtId="188" fontId="4" fillId="0" borderId="0" xfId="3" applyNumberFormat="1" applyFont="1" applyAlignment="1">
      <alignment horizontal="center"/>
    </xf>
    <xf numFmtId="188" fontId="20" fillId="0" borderId="0" xfId="3" applyNumberFormat="1" applyFont="1"/>
    <xf numFmtId="188" fontId="20" fillId="0" borderId="0" xfId="3" applyNumberFormat="1" applyFont="1" applyAlignment="1">
      <alignment horizontal="right"/>
    </xf>
    <xf numFmtId="188" fontId="13" fillId="0" borderId="0" xfId="3" applyNumberFormat="1" applyFont="1" applyAlignment="1">
      <alignment horizontal="right"/>
    </xf>
    <xf numFmtId="188" fontId="13" fillId="0" borderId="0" xfId="3" applyNumberFormat="1" applyFont="1"/>
    <xf numFmtId="188" fontId="0" fillId="0" borderId="0" xfId="3" applyNumberFormat="1" applyFont="1"/>
    <xf numFmtId="188" fontId="12" fillId="0" borderId="1" xfId="3" applyNumberFormat="1" applyFont="1" applyBorder="1" applyAlignment="1">
      <alignment horizontal="center" vertical="center" wrapText="1"/>
    </xf>
    <xf numFmtId="188" fontId="8" fillId="0" borderId="0" xfId="3" applyNumberFormat="1" applyFont="1" applyAlignment="1">
      <alignment horizontal="center"/>
    </xf>
    <xf numFmtId="188" fontId="32" fillId="0" borderId="1" xfId="3" quotePrefix="1" applyNumberFormat="1" applyFont="1" applyBorder="1" applyAlignment="1">
      <alignment horizontal="right" vertical="top" wrapText="1"/>
    </xf>
    <xf numFmtId="188" fontId="12" fillId="0" borderId="0" xfId="3" applyNumberFormat="1" applyFont="1" applyBorder="1" applyAlignment="1">
      <alignment horizontal="left"/>
    </xf>
    <xf numFmtId="188" fontId="12" fillId="0" borderId="0" xfId="3" applyNumberFormat="1" applyFont="1" applyAlignment="1">
      <alignment horizontal="center"/>
    </xf>
    <xf numFmtId="188" fontId="18" fillId="0" borderId="1" xfId="3" quotePrefix="1" applyNumberFormat="1" applyFont="1" applyBorder="1" applyAlignment="1">
      <alignment horizontal="right" vertical="top" wrapText="1"/>
    </xf>
    <xf numFmtId="188" fontId="18" fillId="0" borderId="1" xfId="3" applyNumberFormat="1" applyFont="1" applyBorder="1" applyAlignment="1">
      <alignment horizontal="right" vertical="top" wrapText="1"/>
    </xf>
    <xf numFmtId="188" fontId="5" fillId="0" borderId="0" xfId="3" applyNumberFormat="1" applyFont="1" applyAlignment="1">
      <alignment horizontal="center"/>
    </xf>
    <xf numFmtId="188" fontId="9" fillId="0" borderId="1" xfId="3" applyNumberFormat="1" applyFont="1" applyBorder="1" applyAlignment="1">
      <alignment horizontal="right" vertical="top" wrapText="1"/>
    </xf>
    <xf numFmtId="188" fontId="7" fillId="0" borderId="0" xfId="3" applyNumberFormat="1" applyFont="1" applyBorder="1" applyAlignment="1">
      <alignment horizontal="left"/>
    </xf>
    <xf numFmtId="188" fontId="7" fillId="0" borderId="0" xfId="3" applyNumberFormat="1" applyFont="1" applyAlignment="1">
      <alignment horizontal="center"/>
    </xf>
    <xf numFmtId="179" fontId="40" fillId="0" borderId="0" xfId="3" applyNumberFormat="1" applyFont="1" applyBorder="1" applyAlignment="1">
      <alignment horizontal="center" vertical="center" wrapText="1"/>
    </xf>
    <xf numFmtId="191" fontId="35" fillId="0" borderId="1" xfId="3" applyNumberFormat="1" applyFont="1" applyBorder="1" applyAlignment="1">
      <alignment wrapText="1"/>
    </xf>
    <xf numFmtId="193" fontId="40" fillId="0" borderId="0" xfId="3" applyNumberFormat="1" applyFont="1" applyBorder="1" applyAlignment="1">
      <alignment horizontal="center" vertical="center" wrapText="1"/>
    </xf>
    <xf numFmtId="191" fontId="40" fillId="0" borderId="0" xfId="0" applyNumberFormat="1" applyFont="1" applyBorder="1" applyAlignment="1">
      <alignment horizontal="center" vertical="center" wrapText="1"/>
    </xf>
    <xf numFmtId="191" fontId="2" fillId="0" borderId="1" xfId="0" applyNumberFormat="1" applyFont="1" applyBorder="1" applyAlignment="1">
      <alignment horizontal="center" vertical="center" wrapText="1"/>
    </xf>
    <xf numFmtId="191" fontId="0" fillId="0" borderId="0" xfId="0" applyNumberFormat="1"/>
    <xf numFmtId="0" fontId="14" fillId="0" borderId="1" xfId="0" applyFont="1" applyBorder="1" applyAlignment="1">
      <alignment horizontal="left" vertical="top" wrapText="1"/>
    </xf>
    <xf numFmtId="0" fontId="39" fillId="0" borderId="0" xfId="1" applyFont="1" applyAlignment="1">
      <alignment horizontal="center"/>
    </xf>
    <xf numFmtId="188" fontId="39" fillId="0" borderId="0" xfId="3" applyNumberFormat="1" applyFont="1" applyAlignment="1">
      <alignment horizontal="center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284" zoomScaleNormal="100" workbookViewId="0">
      <selection activeCell="F284" sqref="F284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205" t="s">
        <v>166</v>
      </c>
      <c r="B1" s="205"/>
      <c r="C1" s="205"/>
      <c r="D1" s="205"/>
      <c r="E1" s="205"/>
      <c r="F1" s="205"/>
      <c r="G1" s="205"/>
      <c r="H1" s="205"/>
    </row>
    <row r="2" spans="1:8" ht="18.75" x14ac:dyDescent="0.3">
      <c r="A2" s="206" t="s">
        <v>0</v>
      </c>
      <c r="B2" s="206"/>
      <c r="C2" s="206"/>
      <c r="D2" s="206"/>
      <c r="E2" s="206"/>
      <c r="F2" s="206"/>
      <c r="G2" s="206"/>
      <c r="H2" s="206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207" t="s">
        <v>1565</v>
      </c>
      <c r="B4" s="207"/>
      <c r="C4" s="207"/>
      <c r="D4" s="207"/>
      <c r="E4" s="207"/>
      <c r="F4" s="207"/>
      <c r="G4" s="207"/>
      <c r="H4" s="207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208" t="s">
        <v>330</v>
      </c>
      <c r="B97" s="209"/>
      <c r="C97" s="209"/>
      <c r="D97" s="209"/>
      <c r="E97" s="210"/>
      <c r="F97" s="17">
        <f>SUM(F7:F96)</f>
        <v>42200000</v>
      </c>
      <c r="G97" s="22"/>
      <c r="H97" s="8"/>
    </row>
    <row r="98" spans="1:8" ht="15.75" x14ac:dyDescent="0.25">
      <c r="A98" s="211" t="s">
        <v>1561</v>
      </c>
      <c r="B98" s="212"/>
      <c r="C98" s="212"/>
      <c r="D98" s="212"/>
      <c r="E98" s="212"/>
      <c r="F98" s="212"/>
      <c r="G98" s="212"/>
      <c r="H98" s="213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203" t="s">
        <v>1560</v>
      </c>
      <c r="B100" s="203"/>
      <c r="C100" s="203"/>
      <c r="D100" s="203"/>
      <c r="E100" s="203"/>
      <c r="F100" s="203"/>
      <c r="G100" s="203"/>
      <c r="H100" s="203"/>
    </row>
    <row r="101" spans="1:8" ht="15.75" x14ac:dyDescent="0.25">
      <c r="A101" s="204" t="s">
        <v>9</v>
      </c>
      <c r="B101" s="204"/>
      <c r="C101" s="204"/>
      <c r="D101" s="81"/>
      <c r="E101" s="204" t="s">
        <v>10</v>
      </c>
      <c r="F101" s="204"/>
      <c r="G101" s="204"/>
      <c r="H101" s="204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204" t="s">
        <v>11</v>
      </c>
      <c r="B106" s="204"/>
      <c r="C106" s="204"/>
      <c r="D106" s="81"/>
      <c r="E106" s="204" t="s">
        <v>12</v>
      </c>
      <c r="F106" s="204"/>
      <c r="G106" s="204"/>
      <c r="H106" s="204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202" t="s">
        <v>183</v>
      </c>
      <c r="C109" s="202"/>
      <c r="D109" s="202"/>
      <c r="G109" s="24"/>
    </row>
    <row r="110" spans="1:8" x14ac:dyDescent="0.25">
      <c r="B110" s="202" t="s">
        <v>1863</v>
      </c>
      <c r="C110" s="202"/>
      <c r="D110" s="202"/>
      <c r="E110" s="202"/>
      <c r="G110" s="24"/>
    </row>
    <row r="111" spans="1:8" x14ac:dyDescent="0.25">
      <c r="B111" s="202" t="s">
        <v>1865</v>
      </c>
      <c r="C111" s="202"/>
      <c r="D111" s="202"/>
      <c r="E111" s="202"/>
      <c r="G111" s="24"/>
    </row>
    <row r="112" spans="1:8" x14ac:dyDescent="0.25">
      <c r="B112" s="202" t="s">
        <v>1864</v>
      </c>
      <c r="C112" s="202"/>
      <c r="D112" s="202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205" t="s">
        <v>166</v>
      </c>
      <c r="B119" s="205"/>
      <c r="C119" s="205"/>
      <c r="D119" s="205"/>
      <c r="E119" s="205"/>
      <c r="F119" s="205"/>
      <c r="G119" s="205"/>
      <c r="H119" s="205"/>
    </row>
    <row r="120" spans="1:8" ht="18.75" x14ac:dyDescent="0.3">
      <c r="A120" s="206" t="s">
        <v>0</v>
      </c>
      <c r="B120" s="206"/>
      <c r="C120" s="206"/>
      <c r="D120" s="206"/>
      <c r="E120" s="206"/>
      <c r="F120" s="206"/>
      <c r="G120" s="206"/>
      <c r="H120" s="206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207" t="s">
        <v>331</v>
      </c>
      <c r="B122" s="207"/>
      <c r="C122" s="207"/>
      <c r="D122" s="207"/>
      <c r="E122" s="207"/>
      <c r="F122" s="207"/>
      <c r="G122" s="207"/>
      <c r="H122" s="207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208" t="s">
        <v>330</v>
      </c>
      <c r="B322" s="209"/>
      <c r="C322" s="209"/>
      <c r="D322" s="209"/>
      <c r="E322" s="210"/>
      <c r="F322" s="17">
        <f>SUM(F125:F321)</f>
        <v>102405000</v>
      </c>
      <c r="G322" s="22"/>
      <c r="H322" s="8"/>
      <c r="J322" s="202" t="s">
        <v>183</v>
      </c>
      <c r="K322" s="202"/>
      <c r="L322" s="202"/>
      <c r="O322" s="24"/>
    </row>
    <row r="323" spans="1:15" ht="15.75" x14ac:dyDescent="0.25">
      <c r="A323" s="211" t="s">
        <v>1561</v>
      </c>
      <c r="B323" s="212"/>
      <c r="C323" s="212"/>
      <c r="D323" s="212"/>
      <c r="E323" s="212"/>
      <c r="F323" s="212"/>
      <c r="G323" s="212"/>
      <c r="H323" s="213"/>
      <c r="J323" s="202" t="s">
        <v>1271</v>
      </c>
      <c r="K323" s="202"/>
      <c r="L323" s="202"/>
      <c r="M323" s="202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202" t="s">
        <v>1272</v>
      </c>
      <c r="K324" s="202"/>
      <c r="L324" s="202"/>
      <c r="M324" s="202"/>
      <c r="O324" s="24"/>
    </row>
    <row r="325" spans="1:15" ht="15.75" x14ac:dyDescent="0.25">
      <c r="A325" s="203" t="s">
        <v>1560</v>
      </c>
      <c r="B325" s="203"/>
      <c r="C325" s="203"/>
      <c r="D325" s="203"/>
      <c r="E325" s="203"/>
      <c r="F325" s="203"/>
      <c r="G325" s="203"/>
      <c r="H325" s="203"/>
      <c r="J325" s="202" t="s">
        <v>1357</v>
      </c>
      <c r="K325" s="202"/>
      <c r="L325" s="202"/>
      <c r="O325" s="24"/>
    </row>
    <row r="326" spans="1:15" ht="15.75" x14ac:dyDescent="0.25">
      <c r="A326" s="204" t="s">
        <v>9</v>
      </c>
      <c r="B326" s="204"/>
      <c r="C326" s="204"/>
      <c r="D326" s="67"/>
      <c r="E326" s="204" t="s">
        <v>10</v>
      </c>
      <c r="F326" s="204"/>
      <c r="G326" s="204"/>
      <c r="H326" s="204"/>
      <c r="J326" s="202" t="s">
        <v>1356</v>
      </c>
      <c r="K326" s="202"/>
      <c r="L326" s="202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204" t="s">
        <v>11</v>
      </c>
      <c r="B331" s="204"/>
      <c r="C331" s="204"/>
      <c r="D331" s="67"/>
      <c r="E331" s="204" t="s">
        <v>12</v>
      </c>
      <c r="F331" s="204"/>
      <c r="G331" s="204"/>
      <c r="H331" s="204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202" t="s">
        <v>183</v>
      </c>
      <c r="C334" s="202"/>
      <c r="D334" s="202"/>
      <c r="G334" s="24"/>
      <c r="K334">
        <v>1850</v>
      </c>
    </row>
    <row r="335" spans="1:15" x14ac:dyDescent="0.25">
      <c r="B335" s="202" t="s">
        <v>1558</v>
      </c>
      <c r="C335" s="202"/>
      <c r="D335" s="202"/>
      <c r="E335" s="202"/>
      <c r="G335" s="24"/>
      <c r="K335">
        <v>81730</v>
      </c>
    </row>
    <row r="336" spans="1:15" x14ac:dyDescent="0.25">
      <c r="B336" s="202" t="s">
        <v>1562</v>
      </c>
      <c r="C336" s="202"/>
      <c r="D336" s="202"/>
      <c r="E336" s="202"/>
      <c r="G336" s="24"/>
      <c r="K336">
        <v>935</v>
      </c>
    </row>
    <row r="337" spans="1:11" x14ac:dyDescent="0.25">
      <c r="B337" s="202" t="s">
        <v>1563</v>
      </c>
      <c r="C337" s="202"/>
      <c r="D337" s="202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207" t="s">
        <v>331</v>
      </c>
      <c r="B342" s="207"/>
      <c r="C342" s="207"/>
      <c r="D342" s="207"/>
      <c r="E342" s="207"/>
      <c r="F342" s="207"/>
      <c r="G342" s="207"/>
      <c r="H342" s="207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5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208" t="s">
        <v>330</v>
      </c>
      <c r="B545" s="209"/>
      <c r="C545" s="209"/>
      <c r="D545" s="209"/>
      <c r="E545" s="210"/>
      <c r="F545" s="17">
        <f>SUM(F345:F544)</f>
        <v>96730000</v>
      </c>
      <c r="G545" s="22"/>
      <c r="H545" s="8"/>
    </row>
    <row r="546" spans="1:8" ht="15.75" x14ac:dyDescent="0.25">
      <c r="A546" s="211" t="s">
        <v>987</v>
      </c>
      <c r="B546" s="212"/>
      <c r="C546" s="212"/>
      <c r="D546" s="212"/>
      <c r="E546" s="212"/>
      <c r="F546" s="212"/>
      <c r="G546" s="212"/>
      <c r="H546" s="213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203" t="s">
        <v>988</v>
      </c>
      <c r="B548" s="203"/>
      <c r="C548" s="203"/>
      <c r="D548" s="203"/>
      <c r="E548" s="203"/>
      <c r="F548" s="203"/>
      <c r="G548" s="203"/>
      <c r="H548" s="203"/>
    </row>
    <row r="549" spans="1:8" ht="15.75" x14ac:dyDescent="0.25">
      <c r="A549" s="204" t="s">
        <v>9</v>
      </c>
      <c r="B549" s="204"/>
      <c r="C549" s="204"/>
      <c r="D549" s="35"/>
      <c r="E549" s="204" t="s">
        <v>10</v>
      </c>
      <c r="F549" s="204"/>
      <c r="G549" s="204"/>
      <c r="H549" s="204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204" t="s">
        <v>11</v>
      </c>
      <c r="B554" s="204"/>
      <c r="C554" s="204"/>
      <c r="D554" s="35"/>
      <c r="E554" s="204" t="s">
        <v>242</v>
      </c>
      <c r="F554" s="204"/>
      <c r="G554" s="204"/>
      <c r="H554" s="204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202" t="s">
        <v>183</v>
      </c>
      <c r="C556" s="202"/>
      <c r="D556" s="202"/>
      <c r="G556" s="24"/>
    </row>
    <row r="557" spans="1:8" x14ac:dyDescent="0.25">
      <c r="B557" s="202" t="s">
        <v>990</v>
      </c>
      <c r="C557" s="202"/>
      <c r="D557" s="202"/>
      <c r="E557" s="202"/>
      <c r="G557" s="24"/>
    </row>
    <row r="558" spans="1:8" x14ac:dyDescent="0.25">
      <c r="B558" s="202" t="s">
        <v>991</v>
      </c>
      <c r="C558" s="202"/>
      <c r="D558" s="202"/>
      <c r="G558" s="24"/>
    </row>
    <row r="564" spans="1:8" ht="18.75" x14ac:dyDescent="0.3">
      <c r="A564" s="205" t="s">
        <v>166</v>
      </c>
      <c r="B564" s="205"/>
      <c r="C564" s="205"/>
      <c r="D564" s="205"/>
      <c r="E564" s="205"/>
      <c r="F564" s="205"/>
      <c r="G564" s="205"/>
      <c r="H564" s="205"/>
    </row>
    <row r="565" spans="1:8" ht="18.75" x14ac:dyDescent="0.3">
      <c r="A565" s="206" t="s">
        <v>0</v>
      </c>
      <c r="B565" s="206"/>
      <c r="C565" s="206"/>
      <c r="D565" s="206"/>
      <c r="E565" s="206"/>
      <c r="F565" s="206"/>
      <c r="G565" s="206"/>
      <c r="H565" s="206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207" t="s">
        <v>331</v>
      </c>
      <c r="B567" s="207"/>
      <c r="C567" s="207"/>
      <c r="D567" s="207"/>
      <c r="E567" s="207"/>
      <c r="F567" s="207"/>
      <c r="G567" s="207"/>
      <c r="H567" s="207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208" t="s">
        <v>330</v>
      </c>
      <c r="B745" s="209"/>
      <c r="C745" s="209"/>
      <c r="D745" s="209"/>
      <c r="E745" s="210"/>
      <c r="F745" s="17">
        <f>SUM(F570:F744)</f>
        <v>78450000</v>
      </c>
      <c r="G745" s="22"/>
      <c r="H745" s="8"/>
    </row>
    <row r="746" spans="1:8" ht="15.75" x14ac:dyDescent="0.25">
      <c r="A746" s="211" t="s">
        <v>569</v>
      </c>
      <c r="B746" s="212"/>
      <c r="C746" s="212"/>
      <c r="D746" s="212"/>
      <c r="E746" s="212"/>
      <c r="F746" s="212"/>
      <c r="G746" s="212"/>
      <c r="H746" s="213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203" t="s">
        <v>410</v>
      </c>
      <c r="B748" s="203"/>
      <c r="C748" s="203"/>
      <c r="D748" s="203"/>
      <c r="E748" s="203"/>
      <c r="F748" s="203"/>
      <c r="G748" s="203"/>
      <c r="H748" s="203"/>
    </row>
    <row r="749" spans="1:8" ht="15.75" x14ac:dyDescent="0.25">
      <c r="A749" s="204" t="s">
        <v>9</v>
      </c>
      <c r="B749" s="204"/>
      <c r="C749" s="204"/>
      <c r="D749" s="20"/>
      <c r="E749" s="204" t="s">
        <v>10</v>
      </c>
      <c r="F749" s="204"/>
      <c r="G749" s="204"/>
      <c r="H749" s="204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204" t="s">
        <v>11</v>
      </c>
      <c r="B754" s="204"/>
      <c r="C754" s="204"/>
      <c r="D754" s="20"/>
      <c r="E754" s="204" t="s">
        <v>242</v>
      </c>
      <c r="F754" s="204"/>
      <c r="G754" s="204"/>
      <c r="H754" s="204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202" t="s">
        <v>183</v>
      </c>
      <c r="C756" s="202"/>
      <c r="D756" s="202"/>
      <c r="G756" s="24"/>
    </row>
    <row r="757" spans="1:8" x14ac:dyDescent="0.25">
      <c r="B757" s="202" t="s">
        <v>411</v>
      </c>
      <c r="C757" s="202"/>
      <c r="D757" s="202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202" t="s">
        <v>570</v>
      </c>
      <c r="C759" s="202"/>
      <c r="D759" s="202"/>
      <c r="G759" s="24"/>
    </row>
    <row r="761" spans="1:8" x14ac:dyDescent="0.25">
      <c r="G761" t="s">
        <v>413</v>
      </c>
    </row>
    <row r="791" spans="1:8" ht="18.75" x14ac:dyDescent="0.3">
      <c r="A791" s="205" t="s">
        <v>166</v>
      </c>
      <c r="B791" s="205"/>
      <c r="C791" s="205"/>
      <c r="D791" s="205"/>
      <c r="E791" s="205"/>
      <c r="F791" s="205"/>
      <c r="G791" s="205"/>
      <c r="H791" s="205"/>
    </row>
    <row r="792" spans="1:8" ht="18.75" x14ac:dyDescent="0.3">
      <c r="A792" s="206" t="s">
        <v>0</v>
      </c>
      <c r="B792" s="206"/>
      <c r="C792" s="206"/>
      <c r="D792" s="206"/>
      <c r="E792" s="206"/>
      <c r="F792" s="206"/>
      <c r="G792" s="206"/>
      <c r="H792" s="206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207" t="s">
        <v>331</v>
      </c>
      <c r="B794" s="207"/>
      <c r="C794" s="207"/>
      <c r="D794" s="207"/>
      <c r="E794" s="207"/>
      <c r="F794" s="207"/>
      <c r="G794" s="207"/>
      <c r="H794" s="207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208" t="s">
        <v>330</v>
      </c>
      <c r="B897" s="209"/>
      <c r="C897" s="209"/>
      <c r="D897" s="209"/>
      <c r="E897" s="210"/>
      <c r="F897" s="17">
        <f>SUM(F797:F896)</f>
        <v>43210000</v>
      </c>
      <c r="G897" s="214"/>
      <c r="H897" s="215"/>
    </row>
    <row r="898" spans="1:8" ht="15.75" x14ac:dyDescent="0.25">
      <c r="A898" s="211" t="s">
        <v>414</v>
      </c>
      <c r="B898" s="212"/>
      <c r="C898" s="212"/>
      <c r="D898" s="212"/>
      <c r="E898" s="212"/>
      <c r="F898" s="212"/>
      <c r="G898" s="212"/>
      <c r="H898" s="213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203" t="s">
        <v>410</v>
      </c>
      <c r="B900" s="203"/>
      <c r="C900" s="203"/>
      <c r="D900" s="203"/>
      <c r="E900" s="203"/>
      <c r="F900" s="203"/>
      <c r="G900" s="203"/>
      <c r="H900" s="203"/>
    </row>
    <row r="901" spans="1:8" ht="15.75" x14ac:dyDescent="0.25">
      <c r="A901" s="204" t="s">
        <v>9</v>
      </c>
      <c r="B901" s="204"/>
      <c r="C901" s="204"/>
      <c r="D901" s="42"/>
      <c r="E901" s="204" t="s">
        <v>10</v>
      </c>
      <c r="F901" s="204"/>
      <c r="G901" s="204"/>
      <c r="H901" s="204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204" t="s">
        <v>11</v>
      </c>
      <c r="B906" s="204"/>
      <c r="C906" s="204"/>
      <c r="D906" s="42"/>
      <c r="E906" s="204" t="s">
        <v>242</v>
      </c>
      <c r="F906" s="204"/>
      <c r="G906" s="204"/>
      <c r="H906" s="204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202" t="s">
        <v>183</v>
      </c>
      <c r="C908" s="202"/>
      <c r="D908" s="202"/>
      <c r="G908" s="24"/>
    </row>
    <row r="909" spans="1:8" x14ac:dyDescent="0.25">
      <c r="B909" s="202"/>
      <c r="C909" s="202"/>
      <c r="D909" s="202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202" t="s">
        <v>599</v>
      </c>
      <c r="C911" s="202"/>
      <c r="D911" s="202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1654" zoomScale="70" zoomScaleNormal="70" workbookViewId="0">
      <selection activeCell="D1362" sqref="D1362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205" t="s">
        <v>166</v>
      </c>
      <c r="B1" s="205"/>
      <c r="C1" s="205"/>
      <c r="D1" s="205"/>
      <c r="E1" s="205"/>
      <c r="F1" s="205"/>
      <c r="G1" s="205"/>
    </row>
    <row r="2" spans="1:7" ht="18.75" x14ac:dyDescent="0.3">
      <c r="A2" s="206" t="s">
        <v>0</v>
      </c>
      <c r="B2" s="206"/>
      <c r="C2" s="206"/>
      <c r="D2" s="206"/>
      <c r="E2" s="206"/>
      <c r="F2" s="206"/>
      <c r="G2" s="206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207" t="s">
        <v>1565</v>
      </c>
      <c r="B4" s="207"/>
      <c r="C4" s="207"/>
      <c r="D4" s="207"/>
      <c r="E4" s="207"/>
      <c r="F4" s="207"/>
      <c r="G4" s="207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2311</v>
      </c>
      <c r="C7" s="111" t="s">
        <v>2430</v>
      </c>
      <c r="D7" s="110"/>
      <c r="E7" s="115" t="s">
        <v>2566</v>
      </c>
      <c r="F7" s="32">
        <v>430000</v>
      </c>
      <c r="G7" s="110" t="s">
        <v>2565</v>
      </c>
    </row>
    <row r="8" spans="1:7" ht="14.45" customHeight="1" x14ac:dyDescent="0.25">
      <c r="A8" s="110">
        <v>2</v>
      </c>
      <c r="B8" s="110" t="s">
        <v>2312</v>
      </c>
      <c r="C8" s="113" t="s">
        <v>2431</v>
      </c>
      <c r="D8" s="110"/>
      <c r="E8" s="115" t="s">
        <v>2567</v>
      </c>
      <c r="F8" s="32">
        <v>935000</v>
      </c>
      <c r="G8" s="110" t="s">
        <v>2565</v>
      </c>
    </row>
    <row r="9" spans="1:7" ht="14.45" customHeight="1" x14ac:dyDescent="0.25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2565</v>
      </c>
    </row>
    <row r="10" spans="1:7" ht="14.45" customHeight="1" x14ac:dyDescent="0.25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2565</v>
      </c>
    </row>
    <row r="11" spans="1:7" ht="14.45" customHeight="1" x14ac:dyDescent="0.25">
      <c r="A11" s="110">
        <v>5</v>
      </c>
      <c r="B11" s="110" t="s">
        <v>2315</v>
      </c>
      <c r="C11" s="113" t="s">
        <v>2434</v>
      </c>
      <c r="D11" s="110"/>
      <c r="E11" s="115" t="s">
        <v>2566</v>
      </c>
      <c r="F11" s="32">
        <v>150000</v>
      </c>
      <c r="G11" s="110" t="s">
        <v>2565</v>
      </c>
    </row>
    <row r="12" spans="1:7" ht="14.45" customHeight="1" x14ac:dyDescent="0.25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2565</v>
      </c>
    </row>
    <row r="13" spans="1:7" ht="14.45" customHeight="1" x14ac:dyDescent="0.25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2565</v>
      </c>
    </row>
    <row r="14" spans="1:7" ht="14.45" customHeight="1" x14ac:dyDescent="0.25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2565</v>
      </c>
    </row>
    <row r="15" spans="1:7" ht="14.45" customHeight="1" x14ac:dyDescent="0.25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2565</v>
      </c>
    </row>
    <row r="16" spans="1:7" ht="14.45" customHeight="1" x14ac:dyDescent="0.25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2565</v>
      </c>
    </row>
    <row r="17" spans="1:7" ht="14.45" customHeight="1" x14ac:dyDescent="0.25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2565</v>
      </c>
    </row>
    <row r="18" spans="1:7" ht="14.45" customHeight="1" x14ac:dyDescent="0.25">
      <c r="A18" s="110">
        <v>12</v>
      </c>
      <c r="B18" s="110" t="s">
        <v>2322</v>
      </c>
      <c r="C18" s="113" t="s">
        <v>2441</v>
      </c>
      <c r="D18" s="110"/>
      <c r="E18" s="115" t="s">
        <v>2566</v>
      </c>
      <c r="F18" s="32">
        <v>430000</v>
      </c>
      <c r="G18" s="110" t="s">
        <v>2565</v>
      </c>
    </row>
    <row r="19" spans="1:7" ht="14.45" customHeight="1" x14ac:dyDescent="0.25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2565</v>
      </c>
    </row>
    <row r="20" spans="1:7" ht="14.45" customHeight="1" x14ac:dyDescent="0.25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2565</v>
      </c>
    </row>
    <row r="21" spans="1:7" ht="14.45" customHeight="1" x14ac:dyDescent="0.25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2565</v>
      </c>
    </row>
    <row r="22" spans="1:7" ht="14.45" customHeight="1" x14ac:dyDescent="0.25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2565</v>
      </c>
    </row>
    <row r="23" spans="1:7" ht="14.45" customHeight="1" x14ac:dyDescent="0.25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2565</v>
      </c>
    </row>
    <row r="24" spans="1:7" ht="14.45" customHeight="1" x14ac:dyDescent="0.25">
      <c r="A24" s="110">
        <v>18</v>
      </c>
      <c r="B24" s="110" t="s">
        <v>2328</v>
      </c>
      <c r="C24" s="113" t="s">
        <v>2446</v>
      </c>
      <c r="D24" s="110"/>
      <c r="E24" s="115" t="s">
        <v>2566</v>
      </c>
      <c r="F24" s="112">
        <v>430000</v>
      </c>
      <c r="G24" s="110" t="s">
        <v>2565</v>
      </c>
    </row>
    <row r="25" spans="1:7" ht="14.45" customHeight="1" x14ac:dyDescent="0.25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2565</v>
      </c>
    </row>
    <row r="26" spans="1:7" ht="14.45" customHeight="1" x14ac:dyDescent="0.25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2565</v>
      </c>
    </row>
    <row r="27" spans="1:7" ht="14.45" customHeight="1" x14ac:dyDescent="0.25">
      <c r="A27" s="110">
        <v>21</v>
      </c>
      <c r="B27" s="110" t="s">
        <v>2331</v>
      </c>
      <c r="C27" s="113" t="s">
        <v>2449</v>
      </c>
      <c r="D27" s="110"/>
      <c r="E27" s="115" t="s">
        <v>2686</v>
      </c>
      <c r="F27" s="112">
        <v>430000</v>
      </c>
      <c r="G27" s="110" t="s">
        <v>2565</v>
      </c>
    </row>
    <row r="28" spans="1:7" ht="14.45" customHeight="1" x14ac:dyDescent="0.25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2565</v>
      </c>
    </row>
    <row r="29" spans="1:7" ht="14.45" customHeight="1" x14ac:dyDescent="0.25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2565</v>
      </c>
    </row>
    <row r="30" spans="1:7" ht="14.45" customHeight="1" x14ac:dyDescent="0.25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2565</v>
      </c>
    </row>
    <row r="31" spans="1:7" ht="14.45" customHeight="1" x14ac:dyDescent="0.25">
      <c r="A31" s="110">
        <v>25</v>
      </c>
      <c r="B31" s="110" t="s">
        <v>2335</v>
      </c>
      <c r="C31" s="113" t="s">
        <v>2453</v>
      </c>
      <c r="D31" s="110"/>
      <c r="E31" s="115" t="s">
        <v>2568</v>
      </c>
      <c r="F31" s="112">
        <v>845000</v>
      </c>
      <c r="G31" s="110" t="s">
        <v>2565</v>
      </c>
    </row>
    <row r="32" spans="1:7" ht="14.45" customHeight="1" x14ac:dyDescent="0.25">
      <c r="A32" s="110">
        <v>26</v>
      </c>
      <c r="B32" s="110" t="s">
        <v>2336</v>
      </c>
      <c r="C32" s="113" t="s">
        <v>2454</v>
      </c>
      <c r="D32" s="110"/>
      <c r="E32" s="115" t="s">
        <v>2569</v>
      </c>
      <c r="F32" s="112">
        <v>935000</v>
      </c>
      <c r="G32" s="110" t="s">
        <v>2565</v>
      </c>
    </row>
    <row r="33" spans="1:7" ht="14.45" customHeight="1" x14ac:dyDescent="0.25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2565</v>
      </c>
    </row>
    <row r="34" spans="1:7" ht="14.45" customHeight="1" x14ac:dyDescent="0.25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2565</v>
      </c>
    </row>
    <row r="35" spans="1:7" ht="14.45" customHeight="1" x14ac:dyDescent="0.25">
      <c r="A35" s="110">
        <v>29</v>
      </c>
      <c r="B35" s="110" t="s">
        <v>2339</v>
      </c>
      <c r="C35" s="113" t="s">
        <v>2457</v>
      </c>
      <c r="D35" s="110"/>
      <c r="E35" s="115" t="s">
        <v>2566</v>
      </c>
      <c r="F35" s="112">
        <v>430000</v>
      </c>
      <c r="G35" s="110" t="s">
        <v>2565</v>
      </c>
    </row>
    <row r="36" spans="1:7" ht="14.45" customHeight="1" x14ac:dyDescent="0.25">
      <c r="A36" s="110">
        <v>30</v>
      </c>
      <c r="B36" s="110" t="s">
        <v>2340</v>
      </c>
      <c r="C36" s="113" t="s">
        <v>2458</v>
      </c>
      <c r="D36" s="110"/>
      <c r="E36" s="115" t="s">
        <v>2570</v>
      </c>
      <c r="F36" s="112">
        <v>640000</v>
      </c>
      <c r="G36" s="110" t="s">
        <v>2565</v>
      </c>
    </row>
    <row r="37" spans="1:7" ht="14.45" customHeight="1" x14ac:dyDescent="0.25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2565</v>
      </c>
    </row>
    <row r="38" spans="1:7" ht="14.45" customHeight="1" x14ac:dyDescent="0.25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2565</v>
      </c>
    </row>
    <row r="40" spans="1:7" ht="14.45" customHeight="1" x14ac:dyDescent="0.25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2565</v>
      </c>
    </row>
    <row r="41" spans="1:7" ht="14.45" customHeight="1" x14ac:dyDescent="0.25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2565</v>
      </c>
    </row>
    <row r="42" spans="1:7" ht="14.45" customHeight="1" x14ac:dyDescent="0.25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2565</v>
      </c>
    </row>
    <row r="43" spans="1:7" ht="14.45" customHeight="1" x14ac:dyDescent="0.25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2565</v>
      </c>
    </row>
    <row r="44" spans="1:7" ht="14.45" customHeight="1" x14ac:dyDescent="0.25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2565</v>
      </c>
    </row>
    <row r="45" spans="1:7" ht="14.45" customHeight="1" x14ac:dyDescent="0.25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2565</v>
      </c>
    </row>
    <row r="46" spans="1:7" ht="14.45" customHeight="1" x14ac:dyDescent="0.25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2565</v>
      </c>
    </row>
    <row r="47" spans="1:7" ht="14.45" customHeight="1" x14ac:dyDescent="0.25">
      <c r="A47" s="110">
        <v>41</v>
      </c>
      <c r="B47" s="110" t="s">
        <v>2375</v>
      </c>
      <c r="C47" s="113" t="s">
        <v>2469</v>
      </c>
      <c r="D47" s="110"/>
      <c r="E47" s="115" t="s">
        <v>2570</v>
      </c>
      <c r="F47" s="112">
        <v>640000</v>
      </c>
      <c r="G47" s="110" t="s">
        <v>2565</v>
      </c>
    </row>
    <row r="48" spans="1:7" ht="14.45" customHeight="1" x14ac:dyDescent="0.25">
      <c r="A48" s="110">
        <v>42</v>
      </c>
      <c r="B48" s="110" t="s">
        <v>2376</v>
      </c>
      <c r="C48" s="113" t="s">
        <v>2470</v>
      </c>
      <c r="D48" s="110"/>
      <c r="E48" s="115" t="s">
        <v>2571</v>
      </c>
      <c r="F48" s="112">
        <v>7200000</v>
      </c>
      <c r="G48" s="110" t="s">
        <v>2653</v>
      </c>
    </row>
    <row r="49" spans="1:7" ht="14.45" customHeight="1" x14ac:dyDescent="0.25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2565</v>
      </c>
    </row>
    <row r="50" spans="1:7" ht="14.45" customHeight="1" x14ac:dyDescent="0.25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2565</v>
      </c>
    </row>
    <row r="51" spans="1:7" ht="14.45" customHeight="1" x14ac:dyDescent="0.25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2565</v>
      </c>
    </row>
    <row r="52" spans="1:7" ht="14.45" customHeight="1" x14ac:dyDescent="0.25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2565</v>
      </c>
    </row>
    <row r="53" spans="1:7" ht="14.45" customHeight="1" x14ac:dyDescent="0.25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2565</v>
      </c>
    </row>
    <row r="54" spans="1:7" ht="14.45" customHeight="1" x14ac:dyDescent="0.25">
      <c r="A54" s="110">
        <v>48</v>
      </c>
      <c r="B54" s="110" t="s">
        <v>2382</v>
      </c>
      <c r="C54" s="113" t="s">
        <v>2476</v>
      </c>
      <c r="D54" s="110"/>
      <c r="E54" s="115" t="s">
        <v>2572</v>
      </c>
      <c r="F54" s="112">
        <v>500000</v>
      </c>
      <c r="G54" s="110" t="s">
        <v>2565</v>
      </c>
    </row>
    <row r="55" spans="1:7" ht="14.45" customHeight="1" x14ac:dyDescent="0.25">
      <c r="A55" s="110">
        <v>49</v>
      </c>
      <c r="B55" s="110" t="s">
        <v>2383</v>
      </c>
      <c r="C55" s="113" t="s">
        <v>2477</v>
      </c>
      <c r="D55" s="110"/>
      <c r="E55" s="115" t="s">
        <v>2573</v>
      </c>
      <c r="F55" s="112">
        <v>150000</v>
      </c>
      <c r="G55" s="110" t="s">
        <v>2565</v>
      </c>
    </row>
    <row r="56" spans="1:7" ht="14.45" customHeight="1" x14ac:dyDescent="0.25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2565</v>
      </c>
    </row>
    <row r="57" spans="1:7" ht="14.45" customHeight="1" x14ac:dyDescent="0.25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2565</v>
      </c>
    </row>
    <row r="58" spans="1:7" ht="14.45" customHeight="1" x14ac:dyDescent="0.25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5" customHeight="1" x14ac:dyDescent="0.25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2565</v>
      </c>
    </row>
    <row r="60" spans="1:7" ht="14.45" customHeight="1" x14ac:dyDescent="0.25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2565</v>
      </c>
    </row>
    <row r="61" spans="1:7" ht="14.45" customHeight="1" x14ac:dyDescent="0.25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2565</v>
      </c>
    </row>
    <row r="62" spans="1:7" ht="14.45" customHeight="1" x14ac:dyDescent="0.25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2565</v>
      </c>
    </row>
    <row r="63" spans="1:7" ht="14.45" customHeight="1" x14ac:dyDescent="0.25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2565</v>
      </c>
    </row>
    <row r="64" spans="1:7" ht="14.45" customHeight="1" x14ac:dyDescent="0.25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2565</v>
      </c>
    </row>
    <row r="65" spans="1:7" ht="14.45" customHeight="1" x14ac:dyDescent="0.25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2651</v>
      </c>
    </row>
    <row r="66" spans="1:7" ht="14.45" customHeight="1" x14ac:dyDescent="0.25">
      <c r="A66" s="110">
        <v>60</v>
      </c>
      <c r="B66" s="110" t="s">
        <v>2394</v>
      </c>
      <c r="C66" s="113" t="s">
        <v>2488</v>
      </c>
      <c r="D66" s="110"/>
      <c r="E66" s="115" t="s">
        <v>2566</v>
      </c>
      <c r="F66" s="112">
        <v>430000</v>
      </c>
      <c r="G66" s="110" t="s">
        <v>2565</v>
      </c>
    </row>
    <row r="67" spans="1:7" ht="14.45" customHeight="1" x14ac:dyDescent="0.25">
      <c r="A67" s="110">
        <v>61</v>
      </c>
      <c r="B67" s="110" t="s">
        <v>2395</v>
      </c>
      <c r="C67" s="113" t="s">
        <v>2489</v>
      </c>
      <c r="D67" s="110"/>
      <c r="E67" s="115" t="s">
        <v>2570</v>
      </c>
      <c r="F67" s="112">
        <v>640000</v>
      </c>
      <c r="G67" s="110" t="s">
        <v>2565</v>
      </c>
    </row>
    <row r="68" spans="1:7" ht="14.45" customHeight="1" x14ac:dyDescent="0.25">
      <c r="A68" s="110">
        <v>62</v>
      </c>
      <c r="B68" s="110" t="s">
        <v>2396</v>
      </c>
      <c r="C68" s="113" t="s">
        <v>2490</v>
      </c>
      <c r="D68" s="110"/>
      <c r="E68" s="115" t="s">
        <v>2570</v>
      </c>
      <c r="F68" s="112">
        <v>640000</v>
      </c>
      <c r="G68" s="110" t="s">
        <v>2565</v>
      </c>
    </row>
    <row r="69" spans="1:7" ht="14.45" customHeight="1" x14ac:dyDescent="0.25">
      <c r="A69" s="110">
        <v>63</v>
      </c>
      <c r="B69" s="110" t="s">
        <v>2410</v>
      </c>
      <c r="C69" s="113" t="s">
        <v>2491</v>
      </c>
      <c r="D69" s="110"/>
      <c r="E69" s="115" t="s">
        <v>2574</v>
      </c>
      <c r="F69" s="112">
        <v>150000</v>
      </c>
      <c r="G69" s="110" t="s">
        <v>2565</v>
      </c>
    </row>
    <row r="70" spans="1:7" ht="14.45" customHeight="1" x14ac:dyDescent="0.25">
      <c r="A70" s="110">
        <v>64</v>
      </c>
      <c r="B70" s="110" t="s">
        <v>2411</v>
      </c>
      <c r="C70" s="113" t="s">
        <v>2492</v>
      </c>
      <c r="D70" s="110"/>
      <c r="E70" s="115" t="s">
        <v>2566</v>
      </c>
      <c r="F70" s="112">
        <v>430000</v>
      </c>
      <c r="G70" s="110" t="s">
        <v>2565</v>
      </c>
    </row>
    <row r="71" spans="1:7" ht="14.45" customHeight="1" x14ac:dyDescent="0.25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2565</v>
      </c>
    </row>
    <row r="72" spans="1:7" ht="14.45" customHeight="1" x14ac:dyDescent="0.25">
      <c r="A72" s="110">
        <v>66</v>
      </c>
      <c r="B72" s="110" t="s">
        <v>2413</v>
      </c>
      <c r="C72" s="113" t="s">
        <v>2494</v>
      </c>
      <c r="D72" s="110"/>
      <c r="E72" s="115" t="s">
        <v>2566</v>
      </c>
      <c r="F72" s="112">
        <v>430000</v>
      </c>
      <c r="G72" s="110" t="s">
        <v>2565</v>
      </c>
    </row>
    <row r="73" spans="1:7" ht="14.45" customHeight="1" x14ac:dyDescent="0.25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2565</v>
      </c>
    </row>
    <row r="74" spans="1:7" ht="14.45" customHeight="1" x14ac:dyDescent="0.25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2565</v>
      </c>
    </row>
    <row r="75" spans="1:7" ht="14.45" customHeight="1" x14ac:dyDescent="0.25">
      <c r="A75" s="110">
        <v>69</v>
      </c>
      <c r="B75" s="110" t="s">
        <v>2422</v>
      </c>
      <c r="C75" s="113" t="s">
        <v>2497</v>
      </c>
      <c r="D75" s="110"/>
      <c r="E75" s="115" t="s">
        <v>2566</v>
      </c>
      <c r="F75" s="112">
        <v>430000</v>
      </c>
      <c r="G75" s="110" t="s">
        <v>2565</v>
      </c>
    </row>
    <row r="76" spans="1:7" ht="14.45" customHeight="1" x14ac:dyDescent="0.25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2583</v>
      </c>
      <c r="C77" s="113" t="s">
        <v>2499</v>
      </c>
      <c r="D77" s="110"/>
      <c r="E77" s="115" t="s">
        <v>2568</v>
      </c>
      <c r="F77" s="112">
        <v>845000</v>
      </c>
      <c r="G77" s="110" t="s">
        <v>2565</v>
      </c>
    </row>
    <row r="78" spans="1:7" ht="14.45" customHeight="1" x14ac:dyDescent="0.25">
      <c r="A78" s="110">
        <v>72</v>
      </c>
      <c r="B78" s="110" t="s">
        <v>2584</v>
      </c>
      <c r="C78" s="113" t="s">
        <v>2500</v>
      </c>
      <c r="D78" s="110"/>
      <c r="E78" s="115" t="s">
        <v>2568</v>
      </c>
      <c r="F78" s="112">
        <v>845000</v>
      </c>
      <c r="G78" s="110" t="s">
        <v>2565</v>
      </c>
    </row>
    <row r="79" spans="1:7" ht="14.45" customHeight="1" x14ac:dyDescent="0.25">
      <c r="A79" s="110">
        <v>73</v>
      </c>
      <c r="B79" s="110" t="s">
        <v>2585</v>
      </c>
      <c r="C79" s="113" t="s">
        <v>2499</v>
      </c>
      <c r="D79" s="110"/>
      <c r="E79" s="115" t="s">
        <v>2575</v>
      </c>
      <c r="F79" s="112">
        <v>90000</v>
      </c>
      <c r="G79" s="110" t="s">
        <v>2565</v>
      </c>
    </row>
    <row r="80" spans="1:7" ht="14.45" customHeight="1" x14ac:dyDescent="0.25">
      <c r="A80" s="110">
        <v>74</v>
      </c>
      <c r="B80" s="110" t="s">
        <v>2586</v>
      </c>
      <c r="C80" s="113" t="s">
        <v>2501</v>
      </c>
      <c r="D80" s="110"/>
      <c r="E80" s="115" t="s">
        <v>2576</v>
      </c>
      <c r="F80" s="112">
        <v>400000</v>
      </c>
      <c r="G80" s="110" t="s">
        <v>2565</v>
      </c>
    </row>
    <row r="81" spans="1:7" ht="14.45" customHeight="1" x14ac:dyDescent="0.25">
      <c r="A81" s="110">
        <v>75</v>
      </c>
      <c r="B81" s="110" t="s">
        <v>2587</v>
      </c>
      <c r="C81" s="113" t="s">
        <v>2502</v>
      </c>
      <c r="D81" s="110"/>
      <c r="E81" s="115" t="s">
        <v>2576</v>
      </c>
      <c r="F81" s="112">
        <v>400000</v>
      </c>
      <c r="G81" s="110" t="s">
        <v>2565</v>
      </c>
    </row>
    <row r="82" spans="1:7" ht="14.45" customHeight="1" x14ac:dyDescent="0.25">
      <c r="A82" s="110">
        <v>76</v>
      </c>
      <c r="B82" s="110" t="s">
        <v>2588</v>
      </c>
      <c r="C82" s="113" t="s">
        <v>2503</v>
      </c>
      <c r="D82" s="110"/>
      <c r="E82" s="115" t="s">
        <v>2576</v>
      </c>
      <c r="F82" s="112">
        <v>400000</v>
      </c>
      <c r="G82" s="110" t="s">
        <v>2565</v>
      </c>
    </row>
    <row r="83" spans="1:7" ht="14.45" customHeight="1" x14ac:dyDescent="0.25">
      <c r="A83" s="110">
        <v>77</v>
      </c>
      <c r="B83" s="110" t="s">
        <v>2589</v>
      </c>
      <c r="C83" s="113" t="s">
        <v>2504</v>
      </c>
      <c r="D83" s="110"/>
      <c r="E83" s="115" t="s">
        <v>2576</v>
      </c>
      <c r="F83" s="112">
        <v>400000</v>
      </c>
      <c r="G83" s="110" t="s">
        <v>2565</v>
      </c>
    </row>
    <row r="84" spans="1:7" ht="14.45" customHeight="1" x14ac:dyDescent="0.25">
      <c r="A84" s="110">
        <v>78</v>
      </c>
      <c r="B84" s="110" t="s">
        <v>2590</v>
      </c>
      <c r="C84" s="113" t="s">
        <v>2505</v>
      </c>
      <c r="D84" s="110"/>
      <c r="E84" s="115" t="s">
        <v>1848</v>
      </c>
      <c r="F84" s="112">
        <v>150000</v>
      </c>
      <c r="G84" s="110" t="s">
        <v>2565</v>
      </c>
    </row>
    <row r="85" spans="1:7" ht="14.45" customHeight="1" x14ac:dyDescent="0.25">
      <c r="A85" s="110">
        <v>79</v>
      </c>
      <c r="B85" s="110" t="s">
        <v>2591</v>
      </c>
      <c r="C85" s="113" t="s">
        <v>2506</v>
      </c>
      <c r="D85" s="110"/>
      <c r="E85" s="115" t="s">
        <v>1848</v>
      </c>
      <c r="F85" s="112">
        <v>150000</v>
      </c>
      <c r="G85" s="110" t="s">
        <v>2565</v>
      </c>
    </row>
    <row r="86" spans="1:7" ht="14.45" customHeight="1" x14ac:dyDescent="0.25">
      <c r="A86" s="110">
        <v>80</v>
      </c>
      <c r="B86" s="110" t="s">
        <v>2592</v>
      </c>
      <c r="C86" s="113" t="s">
        <v>2507</v>
      </c>
      <c r="D86" s="110"/>
      <c r="E86" s="115" t="s">
        <v>1848</v>
      </c>
      <c r="F86" s="112">
        <v>150000</v>
      </c>
      <c r="G86" s="110" t="s">
        <v>2565</v>
      </c>
    </row>
    <row r="87" spans="1:7" ht="14.45" customHeight="1" x14ac:dyDescent="0.25">
      <c r="A87" s="110">
        <v>81</v>
      </c>
      <c r="B87" s="110" t="s">
        <v>2593</v>
      </c>
      <c r="C87" s="113" t="s">
        <v>2508</v>
      </c>
      <c r="D87" s="110"/>
      <c r="E87" s="115" t="s">
        <v>1848</v>
      </c>
      <c r="F87" s="112">
        <v>150000</v>
      </c>
      <c r="G87" s="110" t="s">
        <v>2565</v>
      </c>
    </row>
    <row r="88" spans="1:7" ht="14.45" customHeight="1" x14ac:dyDescent="0.25">
      <c r="A88" s="110">
        <v>82</v>
      </c>
      <c r="B88" s="110" t="s">
        <v>2594</v>
      </c>
      <c r="C88" s="113" t="s">
        <v>2509</v>
      </c>
      <c r="D88" s="110"/>
      <c r="E88" s="115" t="s">
        <v>2577</v>
      </c>
      <c r="F88" s="112">
        <v>430000</v>
      </c>
      <c r="G88" s="110" t="s">
        <v>2565</v>
      </c>
    </row>
    <row r="89" spans="1:7" ht="14.45" customHeight="1" x14ac:dyDescent="0.25">
      <c r="A89" s="110">
        <v>83</v>
      </c>
      <c r="B89" s="110" t="s">
        <v>2595</v>
      </c>
      <c r="C89" s="113" t="s">
        <v>2510</v>
      </c>
      <c r="D89" s="110"/>
      <c r="E89" s="115" t="s">
        <v>1848</v>
      </c>
      <c r="F89" s="112">
        <v>150000</v>
      </c>
      <c r="G89" s="110" t="s">
        <v>2565</v>
      </c>
    </row>
    <row r="90" spans="1:7" ht="14.45" customHeight="1" x14ac:dyDescent="0.25">
      <c r="A90" s="110">
        <v>84</v>
      </c>
      <c r="B90" s="110" t="s">
        <v>2596</v>
      </c>
      <c r="C90" s="113" t="s">
        <v>2511</v>
      </c>
      <c r="D90" s="110"/>
      <c r="E90" s="115" t="s">
        <v>1848</v>
      </c>
      <c r="F90" s="112">
        <v>150000</v>
      </c>
      <c r="G90" s="110" t="s">
        <v>2565</v>
      </c>
    </row>
    <row r="91" spans="1:7" ht="14.45" customHeight="1" x14ac:dyDescent="0.25">
      <c r="A91" s="110">
        <v>85</v>
      </c>
      <c r="B91" s="110" t="s">
        <v>2597</v>
      </c>
      <c r="C91" s="113" t="s">
        <v>2512</v>
      </c>
      <c r="D91" s="110"/>
      <c r="E91" s="115" t="s">
        <v>1848</v>
      </c>
      <c r="F91" s="112">
        <v>150000</v>
      </c>
      <c r="G91" s="110" t="s">
        <v>2565</v>
      </c>
    </row>
    <row r="92" spans="1:7" ht="14.45" customHeight="1" x14ac:dyDescent="0.25">
      <c r="A92" s="110">
        <v>86</v>
      </c>
      <c r="B92" s="110" t="s">
        <v>2598</v>
      </c>
      <c r="C92" s="113" t="s">
        <v>2513</v>
      </c>
      <c r="D92" s="110"/>
      <c r="E92" s="115" t="s">
        <v>1848</v>
      </c>
      <c r="F92" s="112">
        <v>150000</v>
      </c>
      <c r="G92" s="110" t="s">
        <v>2565</v>
      </c>
    </row>
    <row r="93" spans="1:7" ht="14.45" customHeight="1" x14ac:dyDescent="0.25">
      <c r="A93" s="110">
        <v>87</v>
      </c>
      <c r="B93" s="110" t="s">
        <v>2599</v>
      </c>
      <c r="C93" s="113" t="s">
        <v>2514</v>
      </c>
      <c r="D93" s="110"/>
      <c r="E93" s="115" t="s">
        <v>1848</v>
      </c>
      <c r="F93" s="112">
        <v>150000</v>
      </c>
      <c r="G93" s="110" t="s">
        <v>2565</v>
      </c>
    </row>
    <row r="94" spans="1:7" ht="14.45" customHeight="1" x14ac:dyDescent="0.25">
      <c r="A94" s="110">
        <v>88</v>
      </c>
      <c r="B94" s="110" t="s">
        <v>2600</v>
      </c>
      <c r="C94" s="113" t="s">
        <v>2515</v>
      </c>
      <c r="D94" s="110"/>
      <c r="E94" s="115" t="s">
        <v>1848</v>
      </c>
      <c r="F94" s="112">
        <v>150000</v>
      </c>
      <c r="G94" s="110" t="s">
        <v>2565</v>
      </c>
    </row>
    <row r="95" spans="1:7" ht="14.45" customHeight="1" x14ac:dyDescent="0.25">
      <c r="A95" s="110">
        <v>89</v>
      </c>
      <c r="B95" s="110" t="s">
        <v>2601</v>
      </c>
      <c r="C95" s="113" t="s">
        <v>2516</v>
      </c>
      <c r="D95" s="110"/>
      <c r="E95" s="115" t="s">
        <v>2577</v>
      </c>
      <c r="F95" s="112">
        <v>430000</v>
      </c>
      <c r="G95" s="110" t="s">
        <v>2565</v>
      </c>
    </row>
    <row r="96" spans="1:7" ht="14.45" customHeight="1" x14ac:dyDescent="0.25">
      <c r="A96" s="110">
        <v>90</v>
      </c>
      <c r="B96" s="110" t="s">
        <v>2602</v>
      </c>
      <c r="C96" s="113" t="s">
        <v>2517</v>
      </c>
      <c r="D96" s="110"/>
      <c r="E96" s="115" t="s">
        <v>1848</v>
      </c>
      <c r="F96" s="112">
        <v>150000</v>
      </c>
      <c r="G96" s="110" t="s">
        <v>2565</v>
      </c>
    </row>
    <row r="97" spans="1:7" ht="14.45" customHeight="1" x14ac:dyDescent="0.25">
      <c r="A97" s="110">
        <v>91</v>
      </c>
      <c r="B97" s="110" t="s">
        <v>2603</v>
      </c>
      <c r="C97" s="113" t="s">
        <v>2518</v>
      </c>
      <c r="D97" s="110"/>
      <c r="E97" s="115" t="s">
        <v>1848</v>
      </c>
      <c r="F97" s="112">
        <v>150000</v>
      </c>
      <c r="G97" s="110" t="s">
        <v>2565</v>
      </c>
    </row>
    <row r="98" spans="1:7" ht="14.45" customHeight="1" x14ac:dyDescent="0.25">
      <c r="A98" s="110">
        <v>92</v>
      </c>
      <c r="B98" s="110" t="s">
        <v>2604</v>
      </c>
      <c r="C98" s="113" t="s">
        <v>2519</v>
      </c>
      <c r="D98" s="110"/>
      <c r="E98" s="115" t="s">
        <v>1848</v>
      </c>
      <c r="F98" s="112">
        <v>150000</v>
      </c>
      <c r="G98" s="110" t="s">
        <v>2565</v>
      </c>
    </row>
    <row r="99" spans="1:7" ht="14.45" customHeight="1" x14ac:dyDescent="0.25">
      <c r="A99" s="110">
        <v>93</v>
      </c>
      <c r="B99" s="110" t="s">
        <v>2605</v>
      </c>
      <c r="C99" s="113" t="s">
        <v>2520</v>
      </c>
      <c r="D99" s="110"/>
      <c r="E99" s="115" t="s">
        <v>2566</v>
      </c>
      <c r="F99" s="112">
        <v>430000</v>
      </c>
      <c r="G99" s="110" t="s">
        <v>2565</v>
      </c>
    </row>
    <row r="100" spans="1:7" ht="14.45" customHeight="1" x14ac:dyDescent="0.25">
      <c r="A100" s="110">
        <v>94</v>
      </c>
      <c r="B100" s="110" t="s">
        <v>2606</v>
      </c>
      <c r="C100" s="113" t="s">
        <v>2521</v>
      </c>
      <c r="D100" s="110"/>
      <c r="E100" s="115" t="s">
        <v>1848</v>
      </c>
      <c r="F100" s="112">
        <v>150000</v>
      </c>
      <c r="G100" s="110" t="s">
        <v>2565</v>
      </c>
    </row>
    <row r="101" spans="1:7" ht="14.45" customHeight="1" x14ac:dyDescent="0.25">
      <c r="A101" s="110">
        <v>95</v>
      </c>
      <c r="B101" s="110" t="s">
        <v>2607</v>
      </c>
      <c r="C101" s="113" t="s">
        <v>2522</v>
      </c>
      <c r="D101" s="110"/>
      <c r="E101" s="115" t="s">
        <v>1848</v>
      </c>
      <c r="F101" s="112">
        <v>150000</v>
      </c>
      <c r="G101" s="110" t="s">
        <v>2565</v>
      </c>
    </row>
    <row r="102" spans="1:7" ht="14.45" customHeight="1" x14ac:dyDescent="0.25">
      <c r="A102" s="110">
        <v>96</v>
      </c>
      <c r="B102" s="110" t="s">
        <v>2608</v>
      </c>
      <c r="C102" s="113" t="s">
        <v>2523</v>
      </c>
      <c r="D102" s="110"/>
      <c r="E102" s="115" t="s">
        <v>2570</v>
      </c>
      <c r="F102" s="112">
        <v>640000</v>
      </c>
      <c r="G102" s="110" t="s">
        <v>2565</v>
      </c>
    </row>
    <row r="103" spans="1:7" ht="14.45" customHeight="1" x14ac:dyDescent="0.25">
      <c r="A103" s="110">
        <v>97</v>
      </c>
      <c r="B103" s="110" t="s">
        <v>2609</v>
      </c>
      <c r="C103" s="113" t="s">
        <v>2524</v>
      </c>
      <c r="D103" s="110"/>
      <c r="E103" s="115" t="s">
        <v>2578</v>
      </c>
      <c r="F103" s="112">
        <v>640000</v>
      </c>
      <c r="G103" s="110" t="s">
        <v>2565</v>
      </c>
    </row>
    <row r="104" spans="1:7" ht="14.45" customHeight="1" x14ac:dyDescent="0.25">
      <c r="A104" s="110">
        <v>98</v>
      </c>
      <c r="B104" s="110" t="s">
        <v>2610</v>
      </c>
      <c r="C104" s="113" t="s">
        <v>2525</v>
      </c>
      <c r="D104" s="110"/>
      <c r="E104" s="115" t="s">
        <v>1848</v>
      </c>
      <c r="F104" s="112">
        <v>150000</v>
      </c>
      <c r="G104" s="110" t="s">
        <v>2565</v>
      </c>
    </row>
    <row r="105" spans="1:7" ht="14.45" customHeight="1" x14ac:dyDescent="0.25">
      <c r="A105" s="110">
        <v>99</v>
      </c>
      <c r="B105" s="110" t="s">
        <v>2611</v>
      </c>
      <c r="C105" s="113" t="s">
        <v>2526</v>
      </c>
      <c r="D105" s="110"/>
      <c r="E105" s="115" t="s">
        <v>1848</v>
      </c>
      <c r="F105" s="112">
        <v>150000</v>
      </c>
      <c r="G105" s="110" t="s">
        <v>2565</v>
      </c>
    </row>
    <row r="106" spans="1:7" ht="14.45" customHeight="1" x14ac:dyDescent="0.25">
      <c r="A106" s="110">
        <v>100</v>
      </c>
      <c r="B106" s="110" t="s">
        <v>2612</v>
      </c>
      <c r="C106" s="113" t="s">
        <v>2527</v>
      </c>
      <c r="D106" s="110"/>
      <c r="E106" s="115" t="s">
        <v>1848</v>
      </c>
      <c r="F106" s="112">
        <v>150000</v>
      </c>
      <c r="G106" s="110" t="s">
        <v>2565</v>
      </c>
    </row>
    <row r="107" spans="1:7" ht="14.45" customHeight="1" x14ac:dyDescent="0.25">
      <c r="A107" s="110">
        <v>101</v>
      </c>
      <c r="B107" s="110" t="s">
        <v>2613</v>
      </c>
      <c r="C107" s="113" t="s">
        <v>2528</v>
      </c>
      <c r="D107" s="110"/>
      <c r="E107" s="115" t="s">
        <v>1848</v>
      </c>
      <c r="F107" s="112">
        <v>150000</v>
      </c>
      <c r="G107" s="110" t="s">
        <v>2565</v>
      </c>
    </row>
    <row r="108" spans="1:7" ht="14.45" customHeight="1" x14ac:dyDescent="0.25">
      <c r="A108" s="110">
        <v>102</v>
      </c>
      <c r="B108" s="110" t="s">
        <v>2614</v>
      </c>
      <c r="C108" s="113" t="s">
        <v>2529</v>
      </c>
      <c r="D108" s="110"/>
      <c r="E108" s="115" t="s">
        <v>1848</v>
      </c>
      <c r="F108" s="112">
        <v>150000</v>
      </c>
      <c r="G108" s="110" t="s">
        <v>2565</v>
      </c>
    </row>
    <row r="109" spans="1:7" ht="14.45" customHeight="1" x14ac:dyDescent="0.25">
      <c r="A109" s="110">
        <v>103</v>
      </c>
      <c r="B109" s="110" t="s">
        <v>2615</v>
      </c>
      <c r="C109" s="113" t="s">
        <v>2530</v>
      </c>
      <c r="D109" s="110"/>
      <c r="E109" s="115" t="s">
        <v>2579</v>
      </c>
      <c r="F109" s="112">
        <v>935000</v>
      </c>
      <c r="G109" s="110" t="s">
        <v>2565</v>
      </c>
    </row>
    <row r="110" spans="1:7" ht="14.45" customHeight="1" x14ac:dyDescent="0.25">
      <c r="A110" s="110">
        <v>104</v>
      </c>
      <c r="B110" s="110" t="s">
        <v>2616</v>
      </c>
      <c r="C110" s="113" t="s">
        <v>2531</v>
      </c>
      <c r="D110" s="110"/>
      <c r="E110" s="115" t="s">
        <v>1848</v>
      </c>
      <c r="F110" s="112">
        <v>150000</v>
      </c>
      <c r="G110" s="110" t="s">
        <v>2565</v>
      </c>
    </row>
    <row r="111" spans="1:7" ht="14.45" customHeight="1" x14ac:dyDescent="0.25">
      <c r="A111" s="110">
        <v>105</v>
      </c>
      <c r="B111" s="110" t="s">
        <v>2617</v>
      </c>
      <c r="C111" s="113" t="s">
        <v>2532</v>
      </c>
      <c r="D111" s="110"/>
      <c r="E111" s="115" t="s">
        <v>1848</v>
      </c>
      <c r="F111" s="112">
        <v>150000</v>
      </c>
      <c r="G111" s="110" t="s">
        <v>2565</v>
      </c>
    </row>
    <row r="112" spans="1:7" ht="14.45" customHeight="1" x14ac:dyDescent="0.25">
      <c r="A112" s="110">
        <v>106</v>
      </c>
      <c r="B112" s="110" t="s">
        <v>2618</v>
      </c>
      <c r="C112" s="113" t="s">
        <v>2533</v>
      </c>
      <c r="D112" s="110"/>
      <c r="E112" s="115" t="s">
        <v>1848</v>
      </c>
      <c r="F112" s="112">
        <v>150000</v>
      </c>
      <c r="G112" s="110" t="s">
        <v>2565</v>
      </c>
    </row>
    <row r="113" spans="1:7" ht="14.45" customHeight="1" x14ac:dyDescent="0.25">
      <c r="A113" s="110">
        <v>107</v>
      </c>
      <c r="B113" s="110" t="s">
        <v>2619</v>
      </c>
      <c r="C113" s="113" t="s">
        <v>2534</v>
      </c>
      <c r="D113" s="110"/>
      <c r="E113" s="115" t="s">
        <v>2566</v>
      </c>
      <c r="F113" s="112">
        <v>430000</v>
      </c>
      <c r="G113" s="110" t="s">
        <v>2565</v>
      </c>
    </row>
    <row r="114" spans="1:7" ht="14.45" customHeight="1" x14ac:dyDescent="0.25">
      <c r="A114" s="110">
        <v>108</v>
      </c>
      <c r="B114" s="110" t="s">
        <v>2620</v>
      </c>
      <c r="C114" s="113" t="s">
        <v>2535</v>
      </c>
      <c r="D114" s="110"/>
      <c r="E114" s="115" t="s">
        <v>2580</v>
      </c>
      <c r="F114" s="112">
        <v>845000</v>
      </c>
      <c r="G114" s="110" t="s">
        <v>2565</v>
      </c>
    </row>
    <row r="115" spans="1:7" ht="14.45" customHeight="1" x14ac:dyDescent="0.25">
      <c r="A115" s="110">
        <v>109</v>
      </c>
      <c r="B115" s="110" t="s">
        <v>2621</v>
      </c>
      <c r="C115" s="113" t="s">
        <v>2536</v>
      </c>
      <c r="D115" s="110"/>
      <c r="E115" s="115" t="s">
        <v>1848</v>
      </c>
      <c r="F115" s="112">
        <v>1050000</v>
      </c>
      <c r="G115" s="110" t="s">
        <v>2652</v>
      </c>
    </row>
    <row r="116" spans="1:7" ht="14.45" customHeight="1" x14ac:dyDescent="0.25">
      <c r="A116" s="110">
        <v>110</v>
      </c>
      <c r="B116" s="110" t="s">
        <v>2622</v>
      </c>
      <c r="C116" s="113" t="s">
        <v>2537</v>
      </c>
      <c r="D116" s="110"/>
      <c r="E116" s="115" t="s">
        <v>2566</v>
      </c>
      <c r="F116" s="112">
        <v>430000</v>
      </c>
      <c r="G116" s="110" t="s">
        <v>2565</v>
      </c>
    </row>
    <row r="117" spans="1:7" ht="14.45" customHeight="1" x14ac:dyDescent="0.25">
      <c r="A117" s="110">
        <v>111</v>
      </c>
      <c r="B117" s="110" t="s">
        <v>2623</v>
      </c>
      <c r="C117" s="113" t="s">
        <v>2538</v>
      </c>
      <c r="D117" s="110"/>
      <c r="E117" s="115" t="s">
        <v>2566</v>
      </c>
      <c r="F117" s="112">
        <v>430000</v>
      </c>
      <c r="G117" s="110" t="s">
        <v>2565</v>
      </c>
    </row>
    <row r="118" spans="1:7" ht="14.45" customHeight="1" x14ac:dyDescent="0.25">
      <c r="A118" s="110">
        <v>112</v>
      </c>
      <c r="B118" s="110" t="s">
        <v>2624</v>
      </c>
      <c r="C118" s="113" t="s">
        <v>2539</v>
      </c>
      <c r="D118" s="110"/>
      <c r="E118" s="115" t="s">
        <v>1848</v>
      </c>
      <c r="F118" s="112">
        <v>150000</v>
      </c>
      <c r="G118" s="110" t="s">
        <v>2565</v>
      </c>
    </row>
    <row r="119" spans="1:7" ht="14.45" customHeight="1" x14ac:dyDescent="0.25">
      <c r="A119" s="110">
        <v>113</v>
      </c>
      <c r="B119" s="110" t="s">
        <v>2625</v>
      </c>
      <c r="C119" s="113" t="s">
        <v>2540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2626</v>
      </c>
      <c r="C120" s="113" t="s">
        <v>2541</v>
      </c>
      <c r="D120" s="110"/>
      <c r="E120" s="115" t="s">
        <v>1848</v>
      </c>
      <c r="F120" s="112">
        <v>150000</v>
      </c>
      <c r="G120" s="110" t="s">
        <v>2565</v>
      </c>
    </row>
    <row r="121" spans="1:7" ht="14.45" customHeight="1" x14ac:dyDescent="0.25">
      <c r="A121" s="110">
        <v>115</v>
      </c>
      <c r="B121" s="110" t="s">
        <v>2627</v>
      </c>
      <c r="C121" s="113" t="s">
        <v>2542</v>
      </c>
      <c r="D121" s="110"/>
      <c r="E121" s="115" t="s">
        <v>2581</v>
      </c>
      <c r="F121" s="112">
        <v>845000</v>
      </c>
      <c r="G121" s="110" t="s">
        <v>2565</v>
      </c>
    </row>
    <row r="122" spans="1:7" ht="14.45" customHeight="1" x14ac:dyDescent="0.25">
      <c r="A122" s="110">
        <v>116</v>
      </c>
      <c r="B122" s="110" t="s">
        <v>2628</v>
      </c>
      <c r="C122" s="113" t="s">
        <v>2543</v>
      </c>
      <c r="D122" s="110"/>
      <c r="E122" s="115" t="s">
        <v>2577</v>
      </c>
      <c r="F122" s="112">
        <v>430000</v>
      </c>
      <c r="G122" s="110" t="s">
        <v>2565</v>
      </c>
    </row>
    <row r="123" spans="1:7" ht="14.45" customHeight="1" x14ac:dyDescent="0.25">
      <c r="A123" s="110">
        <v>117</v>
      </c>
      <c r="B123" s="110" t="s">
        <v>2629</v>
      </c>
      <c r="C123" s="113" t="s">
        <v>2544</v>
      </c>
      <c r="D123" s="110"/>
      <c r="E123" s="115" t="s">
        <v>2566</v>
      </c>
      <c r="F123" s="112">
        <v>430000</v>
      </c>
      <c r="G123" s="110" t="s">
        <v>2565</v>
      </c>
    </row>
    <row r="124" spans="1:7" ht="14.45" customHeight="1" x14ac:dyDescent="0.25">
      <c r="A124" s="110">
        <v>118</v>
      </c>
      <c r="B124" s="110" t="s">
        <v>2630</v>
      </c>
      <c r="C124" s="113" t="s">
        <v>2545</v>
      </c>
      <c r="D124" s="110"/>
      <c r="E124" s="115" t="s">
        <v>1848</v>
      </c>
      <c r="F124" s="112">
        <v>150000</v>
      </c>
      <c r="G124" s="110" t="s">
        <v>2565</v>
      </c>
    </row>
    <row r="125" spans="1:7" ht="14.45" customHeight="1" x14ac:dyDescent="0.25">
      <c r="A125" s="110">
        <v>119</v>
      </c>
      <c r="B125" s="110" t="s">
        <v>2631</v>
      </c>
      <c r="C125" s="113" t="s">
        <v>2546</v>
      </c>
      <c r="D125" s="110"/>
      <c r="E125" s="115" t="s">
        <v>2570</v>
      </c>
      <c r="F125" s="112">
        <v>640000</v>
      </c>
      <c r="G125" s="110" t="s">
        <v>2565</v>
      </c>
    </row>
    <row r="126" spans="1:7" ht="14.45" customHeight="1" x14ac:dyDescent="0.25">
      <c r="A126" s="110">
        <v>120</v>
      </c>
      <c r="B126" s="110" t="s">
        <v>2632</v>
      </c>
      <c r="C126" s="113" t="s">
        <v>2547</v>
      </c>
      <c r="D126" s="110"/>
      <c r="E126" s="115" t="s">
        <v>2570</v>
      </c>
      <c r="F126" s="112">
        <v>640000</v>
      </c>
      <c r="G126" s="110" t="s">
        <v>2565</v>
      </c>
    </row>
    <row r="127" spans="1:7" ht="14.45" customHeight="1" x14ac:dyDescent="0.25">
      <c r="A127" s="110">
        <v>121</v>
      </c>
      <c r="B127" s="110" t="s">
        <v>2633</v>
      </c>
      <c r="C127" s="113" t="s">
        <v>2548</v>
      </c>
      <c r="D127" s="110"/>
      <c r="E127" s="115" t="s">
        <v>2582</v>
      </c>
      <c r="F127" s="112">
        <v>790000</v>
      </c>
      <c r="G127" s="110" t="s">
        <v>2565</v>
      </c>
    </row>
    <row r="128" spans="1:7" ht="14.45" customHeight="1" x14ac:dyDescent="0.25">
      <c r="A128" s="110">
        <v>122</v>
      </c>
      <c r="B128" s="110" t="s">
        <v>2634</v>
      </c>
      <c r="C128" s="113" t="s">
        <v>2549</v>
      </c>
      <c r="D128" s="110"/>
      <c r="E128" s="115" t="s">
        <v>1848</v>
      </c>
      <c r="F128" s="112">
        <v>150000</v>
      </c>
      <c r="G128" s="110" t="s">
        <v>2565</v>
      </c>
    </row>
    <row r="129" spans="1:7" ht="14.45" customHeight="1" x14ac:dyDescent="0.25">
      <c r="A129" s="110">
        <v>123</v>
      </c>
      <c r="B129" s="110" t="s">
        <v>2635</v>
      </c>
      <c r="C129" s="113" t="s">
        <v>2550</v>
      </c>
      <c r="D129" s="110"/>
      <c r="E129" s="115" t="s">
        <v>2577</v>
      </c>
      <c r="F129" s="112">
        <v>430000</v>
      </c>
      <c r="G129" s="110" t="s">
        <v>2565</v>
      </c>
    </row>
    <row r="130" spans="1:7" ht="14.45" customHeight="1" x14ac:dyDescent="0.25">
      <c r="A130" s="110">
        <v>124</v>
      </c>
      <c r="B130" s="110" t="s">
        <v>2636</v>
      </c>
      <c r="C130" s="113" t="s">
        <v>2551</v>
      </c>
      <c r="D130" s="110"/>
      <c r="E130" s="115" t="s">
        <v>2577</v>
      </c>
      <c r="F130" s="112">
        <v>430000</v>
      </c>
      <c r="G130" s="110" t="s">
        <v>2565</v>
      </c>
    </row>
    <row r="131" spans="1:7" ht="14.45" customHeight="1" x14ac:dyDescent="0.25">
      <c r="A131" s="110">
        <v>125</v>
      </c>
      <c r="B131" s="110" t="s">
        <v>2637</v>
      </c>
      <c r="C131" s="113" t="s">
        <v>2552</v>
      </c>
      <c r="D131" s="110"/>
      <c r="E131" s="115" t="s">
        <v>2570</v>
      </c>
      <c r="F131" s="112">
        <v>640000</v>
      </c>
      <c r="G131" s="110" t="s">
        <v>2565</v>
      </c>
    </row>
    <row r="132" spans="1:7" ht="14.45" customHeight="1" x14ac:dyDescent="0.25">
      <c r="A132" s="110">
        <v>126</v>
      </c>
      <c r="B132" s="110" t="s">
        <v>2638</v>
      </c>
      <c r="C132" s="113" t="s">
        <v>2553</v>
      </c>
      <c r="D132" s="110"/>
      <c r="E132" s="115" t="s">
        <v>2577</v>
      </c>
      <c r="F132" s="112">
        <v>430000</v>
      </c>
      <c r="G132" s="110" t="s">
        <v>2565</v>
      </c>
    </row>
    <row r="133" spans="1:7" ht="14.45" customHeight="1" x14ac:dyDescent="0.25">
      <c r="A133" s="110">
        <v>127</v>
      </c>
      <c r="B133" s="110" t="s">
        <v>2639</v>
      </c>
      <c r="C133" s="113" t="s">
        <v>2554</v>
      </c>
      <c r="D133" s="110"/>
      <c r="E133" s="115" t="s">
        <v>2577</v>
      </c>
      <c r="F133" s="112">
        <v>430000</v>
      </c>
      <c r="G133" s="110" t="s">
        <v>2565</v>
      </c>
    </row>
    <row r="134" spans="1:7" ht="14.45" customHeight="1" x14ac:dyDescent="0.25">
      <c r="A134" s="110">
        <v>128</v>
      </c>
      <c r="B134" s="110" t="s">
        <v>2640</v>
      </c>
      <c r="C134" s="113" t="s">
        <v>2555</v>
      </c>
      <c r="D134" s="110"/>
      <c r="E134" s="115" t="s">
        <v>2577</v>
      </c>
      <c r="F134" s="112">
        <v>430000</v>
      </c>
      <c r="G134" s="110" t="s">
        <v>2565</v>
      </c>
    </row>
    <row r="135" spans="1:7" ht="14.45" customHeight="1" x14ac:dyDescent="0.25">
      <c r="A135" s="110">
        <v>129</v>
      </c>
      <c r="B135" s="110" t="s">
        <v>2641</v>
      </c>
      <c r="C135" s="113" t="s">
        <v>2556</v>
      </c>
      <c r="D135" s="110"/>
      <c r="E135" s="115" t="s">
        <v>2577</v>
      </c>
      <c r="F135" s="112">
        <v>430000</v>
      </c>
      <c r="G135" s="110" t="s">
        <v>2565</v>
      </c>
    </row>
    <row r="136" spans="1:7" ht="14.45" customHeight="1" x14ac:dyDescent="0.25">
      <c r="A136" s="110">
        <v>130</v>
      </c>
      <c r="B136" s="110" t="s">
        <v>2642</v>
      </c>
      <c r="C136" s="113" t="s">
        <v>2557</v>
      </c>
      <c r="D136" s="110"/>
      <c r="E136" s="115" t="s">
        <v>2570</v>
      </c>
      <c r="F136" s="112">
        <v>640000</v>
      </c>
      <c r="G136" s="110" t="s">
        <v>2565</v>
      </c>
    </row>
    <row r="137" spans="1:7" ht="14.45" customHeight="1" x14ac:dyDescent="0.25">
      <c r="A137" s="110">
        <v>131</v>
      </c>
      <c r="B137" s="110" t="s">
        <v>2643</v>
      </c>
      <c r="C137" s="113" t="s">
        <v>2558</v>
      </c>
      <c r="D137" s="110"/>
      <c r="E137" s="115" t="s">
        <v>2570</v>
      </c>
      <c r="F137" s="112">
        <v>640000</v>
      </c>
      <c r="G137" s="110" t="s">
        <v>2565</v>
      </c>
    </row>
    <row r="138" spans="1:7" ht="14.45" customHeight="1" x14ac:dyDescent="0.25">
      <c r="A138" s="110">
        <v>132</v>
      </c>
      <c r="B138" s="110" t="s">
        <v>2644</v>
      </c>
      <c r="C138" s="113" t="s">
        <v>2559</v>
      </c>
      <c r="D138" s="110"/>
      <c r="E138" s="115" t="s">
        <v>2570</v>
      </c>
      <c r="F138" s="112">
        <v>640000</v>
      </c>
      <c r="G138" s="110" t="s">
        <v>2565</v>
      </c>
    </row>
    <row r="139" spans="1:7" ht="14.45" customHeight="1" x14ac:dyDescent="0.25">
      <c r="A139" s="110">
        <v>133</v>
      </c>
      <c r="B139" s="110" t="s">
        <v>2645</v>
      </c>
      <c r="C139" s="113" t="s">
        <v>2560</v>
      </c>
      <c r="D139" s="110"/>
      <c r="E139" s="115" t="s">
        <v>1848</v>
      </c>
      <c r="F139" s="112">
        <v>150000</v>
      </c>
      <c r="G139" s="110" t="s">
        <v>2565</v>
      </c>
    </row>
    <row r="140" spans="1:7" ht="14.45" customHeight="1" x14ac:dyDescent="0.25">
      <c r="A140" s="110">
        <v>134</v>
      </c>
      <c r="B140" s="110" t="s">
        <v>2646</v>
      </c>
      <c r="C140" s="113" t="s">
        <v>2549</v>
      </c>
      <c r="D140" s="110"/>
      <c r="E140" s="115" t="s">
        <v>2577</v>
      </c>
      <c r="F140" s="112">
        <v>430000</v>
      </c>
      <c r="G140" s="110" t="s">
        <v>2565</v>
      </c>
    </row>
    <row r="141" spans="1:7" ht="14.45" customHeight="1" x14ac:dyDescent="0.25">
      <c r="A141" s="110">
        <v>135</v>
      </c>
      <c r="B141" s="110" t="s">
        <v>2647</v>
      </c>
      <c r="C141" s="113" t="s">
        <v>2561</v>
      </c>
      <c r="D141" s="110"/>
      <c r="E141" s="115" t="s">
        <v>1848</v>
      </c>
      <c r="F141" s="112">
        <v>150000</v>
      </c>
      <c r="G141" s="110" t="s">
        <v>2565</v>
      </c>
    </row>
    <row r="142" spans="1:7" ht="14.45" customHeight="1" x14ac:dyDescent="0.25">
      <c r="A142" s="110">
        <v>136</v>
      </c>
      <c r="B142" s="110" t="s">
        <v>2648</v>
      </c>
      <c r="C142" s="113" t="s">
        <v>2562</v>
      </c>
      <c r="D142" s="110"/>
      <c r="E142" s="115" t="s">
        <v>1848</v>
      </c>
      <c r="F142" s="112">
        <v>150000</v>
      </c>
      <c r="G142" s="110" t="s">
        <v>2565</v>
      </c>
    </row>
    <row r="143" spans="1:7" ht="14.45" customHeight="1" x14ac:dyDescent="0.25">
      <c r="A143" s="110">
        <v>137</v>
      </c>
      <c r="B143" s="110" t="s">
        <v>2649</v>
      </c>
      <c r="C143" s="113" t="s">
        <v>2563</v>
      </c>
      <c r="D143" s="110"/>
      <c r="E143" s="115" t="s">
        <v>2577</v>
      </c>
      <c r="F143" s="112">
        <v>430000</v>
      </c>
      <c r="G143" s="110" t="s">
        <v>2565</v>
      </c>
    </row>
    <row r="144" spans="1:7" ht="14.45" customHeight="1" x14ac:dyDescent="0.25">
      <c r="A144" s="110">
        <v>138</v>
      </c>
      <c r="B144" s="110" t="s">
        <v>2650</v>
      </c>
      <c r="C144" s="113" t="s">
        <v>2564</v>
      </c>
      <c r="D144" s="110"/>
      <c r="E144" s="115" t="s">
        <v>1848</v>
      </c>
      <c r="F144" s="112">
        <v>150000</v>
      </c>
      <c r="G144" s="110" t="s">
        <v>2565</v>
      </c>
    </row>
    <row r="145" spans="1:10" ht="15.75" x14ac:dyDescent="0.25">
      <c r="A145" s="110">
        <v>410</v>
      </c>
      <c r="B145" s="110" t="s">
        <v>2670</v>
      </c>
      <c r="C145" s="113" t="s">
        <v>2654</v>
      </c>
      <c r="D145" s="110"/>
      <c r="E145" s="115" t="s">
        <v>1848</v>
      </c>
      <c r="F145" s="112">
        <v>150000</v>
      </c>
      <c r="G145" s="118" t="s">
        <v>2565</v>
      </c>
      <c r="J145" t="s">
        <v>2565</v>
      </c>
    </row>
    <row r="146" spans="1:10" ht="15.75" x14ac:dyDescent="0.25">
      <c r="A146" s="110">
        <v>411</v>
      </c>
      <c r="B146" s="110" t="s">
        <v>2671</v>
      </c>
      <c r="C146" s="113" t="s">
        <v>2655</v>
      </c>
      <c r="D146" s="110"/>
      <c r="E146" s="115" t="s">
        <v>1848</v>
      </c>
      <c r="F146" s="112">
        <v>150000</v>
      </c>
      <c r="G146" s="118" t="s">
        <v>2565</v>
      </c>
      <c r="J146" t="s">
        <v>2565</v>
      </c>
    </row>
    <row r="147" spans="1:10" ht="15.75" x14ac:dyDescent="0.25">
      <c r="A147" s="110">
        <v>412</v>
      </c>
      <c r="B147" s="110" t="s">
        <v>2672</v>
      </c>
      <c r="C147" s="113" t="s">
        <v>2656</v>
      </c>
      <c r="D147" s="110"/>
      <c r="E147" s="115" t="s">
        <v>1848</v>
      </c>
      <c r="F147" s="112">
        <v>150000</v>
      </c>
      <c r="G147" s="118" t="s">
        <v>2565</v>
      </c>
      <c r="J147" t="s">
        <v>2565</v>
      </c>
    </row>
    <row r="148" spans="1:10" ht="15.75" x14ac:dyDescent="0.25">
      <c r="A148" s="110">
        <v>413</v>
      </c>
      <c r="B148" s="110" t="s">
        <v>2673</v>
      </c>
      <c r="C148" s="113" t="s">
        <v>2657</v>
      </c>
      <c r="D148" s="110"/>
      <c r="E148" s="115" t="s">
        <v>1848</v>
      </c>
      <c r="F148" s="112">
        <v>150000</v>
      </c>
      <c r="G148" s="118" t="s">
        <v>2565</v>
      </c>
      <c r="J148" t="s">
        <v>2565</v>
      </c>
    </row>
    <row r="149" spans="1:10" ht="15.75" x14ac:dyDescent="0.25">
      <c r="A149" s="110">
        <v>414</v>
      </c>
      <c r="B149" s="110" t="s">
        <v>2674</v>
      </c>
      <c r="C149" s="113" t="s">
        <v>2658</v>
      </c>
      <c r="D149" s="110"/>
      <c r="E149" s="115" t="s">
        <v>1848</v>
      </c>
      <c r="F149" s="112">
        <v>600000</v>
      </c>
      <c r="G149" s="118" t="s">
        <v>2565</v>
      </c>
      <c r="J149" t="s">
        <v>2565</v>
      </c>
    </row>
    <row r="150" spans="1:10" ht="15.75" x14ac:dyDescent="0.25">
      <c r="A150" s="110">
        <v>415</v>
      </c>
      <c r="B150" s="110" t="s">
        <v>2675</v>
      </c>
      <c r="C150" s="113" t="s">
        <v>2659</v>
      </c>
      <c r="D150" s="110"/>
      <c r="E150" s="115" t="s">
        <v>1848</v>
      </c>
      <c r="F150" s="112">
        <v>150000</v>
      </c>
      <c r="G150" s="118" t="s">
        <v>2565</v>
      </c>
      <c r="J150" t="s">
        <v>2565</v>
      </c>
    </row>
    <row r="151" spans="1:10" ht="15.75" x14ac:dyDescent="0.25">
      <c r="A151" s="110">
        <v>416</v>
      </c>
      <c r="B151" s="110" t="s">
        <v>2676</v>
      </c>
      <c r="C151" s="113" t="s">
        <v>2660</v>
      </c>
      <c r="D151" s="110"/>
      <c r="E151" s="115" t="s">
        <v>1848</v>
      </c>
      <c r="F151" s="112">
        <v>450000</v>
      </c>
      <c r="G151" s="118" t="s">
        <v>2565</v>
      </c>
      <c r="J151" t="s">
        <v>2565</v>
      </c>
    </row>
    <row r="152" spans="1:10" ht="15.75" x14ac:dyDescent="0.25">
      <c r="A152" s="110">
        <v>417</v>
      </c>
      <c r="B152" s="110" t="s">
        <v>2677</v>
      </c>
      <c r="C152" s="113" t="s">
        <v>2661</v>
      </c>
      <c r="D152" s="110"/>
      <c r="E152" s="115" t="s">
        <v>1848</v>
      </c>
      <c r="F152" s="112">
        <v>450000</v>
      </c>
      <c r="G152" s="118" t="s">
        <v>2565</v>
      </c>
      <c r="J152" t="s">
        <v>2565</v>
      </c>
    </row>
    <row r="153" spans="1:10" ht="15.75" x14ac:dyDescent="0.25">
      <c r="A153" s="110">
        <v>418</v>
      </c>
      <c r="B153" s="110" t="s">
        <v>2678</v>
      </c>
      <c r="C153" s="113" t="s">
        <v>2662</v>
      </c>
      <c r="D153" s="110"/>
      <c r="E153" s="115" t="s">
        <v>1848</v>
      </c>
      <c r="F153" s="112">
        <v>150000</v>
      </c>
      <c r="G153" s="118" t="s">
        <v>2565</v>
      </c>
      <c r="J153" t="s">
        <v>2565</v>
      </c>
    </row>
    <row r="154" spans="1:10" ht="15.75" x14ac:dyDescent="0.25">
      <c r="A154" s="110">
        <v>419</v>
      </c>
      <c r="B154" s="110" t="s">
        <v>2679</v>
      </c>
      <c r="C154" s="113" t="s">
        <v>2663</v>
      </c>
      <c r="D154" s="110"/>
      <c r="E154" s="115" t="s">
        <v>2685</v>
      </c>
      <c r="F154" s="112">
        <v>300000</v>
      </c>
      <c r="G154" s="118" t="s">
        <v>2565</v>
      </c>
      <c r="J154" t="s">
        <v>2565</v>
      </c>
    </row>
    <row r="155" spans="1:10" ht="15.75" x14ac:dyDescent="0.25">
      <c r="A155" s="110">
        <v>420</v>
      </c>
      <c r="B155" s="110" t="s">
        <v>2680</v>
      </c>
      <c r="C155" s="113" t="s">
        <v>2664</v>
      </c>
      <c r="D155" s="110"/>
      <c r="E155" s="115" t="s">
        <v>1848</v>
      </c>
      <c r="F155" s="112">
        <v>150000</v>
      </c>
      <c r="G155" s="118" t="s">
        <v>2565</v>
      </c>
      <c r="J155" t="s">
        <v>2565</v>
      </c>
    </row>
    <row r="156" spans="1:10" ht="15.75" x14ac:dyDescent="0.25">
      <c r="A156" s="110">
        <v>421</v>
      </c>
      <c r="B156" s="110" t="s">
        <v>2681</v>
      </c>
      <c r="C156" s="113" t="s">
        <v>2665</v>
      </c>
      <c r="D156" s="110"/>
      <c r="E156" s="115" t="s">
        <v>2566</v>
      </c>
      <c r="F156" s="112">
        <v>430000</v>
      </c>
      <c r="G156" s="118" t="s">
        <v>2565</v>
      </c>
      <c r="J156" t="s">
        <v>2565</v>
      </c>
    </row>
    <row r="157" spans="1:10" ht="15.75" x14ac:dyDescent="0.25">
      <c r="A157" s="110">
        <v>422</v>
      </c>
      <c r="B157" s="110" t="s">
        <v>2682</v>
      </c>
      <c r="C157" s="113" t="s">
        <v>2666</v>
      </c>
      <c r="D157" s="110"/>
      <c r="E157" s="115" t="s">
        <v>1848</v>
      </c>
      <c r="F157" s="112">
        <v>150000</v>
      </c>
      <c r="G157" s="118" t="s">
        <v>2565</v>
      </c>
      <c r="J157" t="s">
        <v>2565</v>
      </c>
    </row>
    <row r="158" spans="1:10" ht="15.75" x14ac:dyDescent="0.25">
      <c r="A158" s="110">
        <v>423</v>
      </c>
      <c r="B158" s="110" t="s">
        <v>2683</v>
      </c>
      <c r="C158" s="113" t="s">
        <v>2667</v>
      </c>
      <c r="D158" s="110"/>
      <c r="E158" s="115" t="s">
        <v>2668</v>
      </c>
      <c r="F158" s="112">
        <v>400000</v>
      </c>
      <c r="G158" s="118" t="s">
        <v>2565</v>
      </c>
      <c r="J158" t="s">
        <v>2565</v>
      </c>
    </row>
    <row r="159" spans="1:10" ht="15.75" x14ac:dyDescent="0.25">
      <c r="A159" s="110">
        <v>424</v>
      </c>
      <c r="B159" s="110" t="s">
        <v>2684</v>
      </c>
      <c r="C159" s="113" t="s">
        <v>2669</v>
      </c>
      <c r="D159" s="110"/>
      <c r="E159" s="115" t="s">
        <v>2668</v>
      </c>
      <c r="F159" s="112">
        <v>400000</v>
      </c>
      <c r="G159" s="118" t="s">
        <v>2565</v>
      </c>
      <c r="J159" t="s">
        <v>2565</v>
      </c>
    </row>
    <row r="160" spans="1:10" ht="15.75" x14ac:dyDescent="0.25">
      <c r="A160" s="208" t="s">
        <v>330</v>
      </c>
      <c r="B160" s="209"/>
      <c r="C160" s="209"/>
      <c r="D160" s="209"/>
      <c r="E160" s="210"/>
      <c r="F160" s="77">
        <f>SUM(F7:F159)</f>
        <v>55320000</v>
      </c>
      <c r="G160" s="8">
        <f>SUM(F144:F159)</f>
        <v>4380000</v>
      </c>
    </row>
    <row r="161" spans="1:7" ht="15.75" x14ac:dyDescent="0.25">
      <c r="A161" s="211" t="s">
        <v>2424</v>
      </c>
      <c r="B161" s="212"/>
      <c r="C161" s="212"/>
      <c r="D161" s="212"/>
      <c r="E161" s="212"/>
      <c r="F161" s="212"/>
      <c r="G161" s="213"/>
    </row>
    <row r="162" spans="1:7" ht="15.6" x14ac:dyDescent="0.3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203" t="s">
        <v>2140</v>
      </c>
      <c r="B163" s="203"/>
      <c r="C163" s="203"/>
      <c r="D163" s="203"/>
      <c r="E163" s="203"/>
      <c r="F163" s="203"/>
      <c r="G163" s="203"/>
    </row>
    <row r="164" spans="1:7" ht="15.75" x14ac:dyDescent="0.25">
      <c r="A164" s="204" t="s">
        <v>9</v>
      </c>
      <c r="B164" s="204"/>
      <c r="C164" s="204"/>
      <c r="D164" s="104"/>
      <c r="E164" s="204" t="s">
        <v>10</v>
      </c>
      <c r="F164" s="204"/>
      <c r="G164" s="204"/>
    </row>
    <row r="165" spans="1:7" ht="15.6" x14ac:dyDescent="0.3">
      <c r="A165" s="1"/>
      <c r="B165" s="1"/>
      <c r="C165" s="1"/>
      <c r="D165" s="1"/>
      <c r="E165" s="1"/>
      <c r="F165" s="10"/>
      <c r="G165" s="10"/>
    </row>
    <row r="166" spans="1:7" ht="15.6" x14ac:dyDescent="0.3">
      <c r="A166" s="1"/>
      <c r="B166" s="1"/>
      <c r="C166" s="1"/>
      <c r="D166" s="1"/>
      <c r="E166" s="1"/>
      <c r="F166" s="10"/>
      <c r="G166" s="10"/>
    </row>
    <row r="167" spans="1:7" ht="15.6" x14ac:dyDescent="0.3">
      <c r="A167" s="1"/>
      <c r="B167" s="1"/>
      <c r="C167" s="1"/>
      <c r="D167" s="1"/>
      <c r="E167" s="1"/>
      <c r="F167" s="10"/>
      <c r="G167" s="10"/>
    </row>
    <row r="168" spans="1:7" ht="15.6" x14ac:dyDescent="0.3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204" t="s">
        <v>11</v>
      </c>
      <c r="B169" s="204"/>
      <c r="C169" s="204"/>
      <c r="D169" s="104"/>
      <c r="E169" s="204" t="s">
        <v>12</v>
      </c>
      <c r="F169" s="204"/>
      <c r="G169" s="204"/>
    </row>
    <row r="170" spans="1:7" ht="15.6" x14ac:dyDescent="0.3">
      <c r="A170" s="104"/>
      <c r="B170" s="104"/>
      <c r="C170" s="104"/>
      <c r="D170" s="104"/>
      <c r="E170" s="104"/>
      <c r="F170" s="104"/>
      <c r="G170" s="104"/>
    </row>
    <row r="171" spans="1:7" ht="15.6" x14ac:dyDescent="0.3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202" t="s">
        <v>183</v>
      </c>
      <c r="C172" s="202"/>
      <c r="D172" s="202"/>
    </row>
    <row r="173" spans="1:7" x14ac:dyDescent="0.25">
      <c r="B173" s="105" t="s">
        <v>2301</v>
      </c>
      <c r="C173" s="105"/>
      <c r="D173" s="105"/>
    </row>
    <row r="174" spans="1:7" x14ac:dyDescent="0.25">
      <c r="B174" s="103" t="s">
        <v>2687</v>
      </c>
      <c r="C174" s="103"/>
      <c r="D174" s="103"/>
    </row>
    <row r="175" spans="1:7" x14ac:dyDescent="0.25">
      <c r="B175" s="103" t="s">
        <v>2688</v>
      </c>
      <c r="C175" s="103"/>
      <c r="D175" s="103"/>
      <c r="E175" s="103"/>
    </row>
    <row r="176" spans="1:7" x14ac:dyDescent="0.25">
      <c r="B176" s="202" t="s">
        <v>2689</v>
      </c>
      <c r="C176" s="202"/>
      <c r="D176" s="202"/>
    </row>
    <row r="177" spans="1:7" x14ac:dyDescent="0.25">
      <c r="B177" s="103" t="s">
        <v>2690</v>
      </c>
      <c r="C177" s="103"/>
      <c r="D177" s="103"/>
    </row>
    <row r="178" spans="1:7" x14ac:dyDescent="0.25">
      <c r="B178" s="103" t="s">
        <v>2691</v>
      </c>
      <c r="C178" s="103"/>
      <c r="D178" s="103"/>
    </row>
    <row r="179" spans="1:7" x14ac:dyDescent="0.25">
      <c r="B179" s="103" t="s">
        <v>2692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2693</v>
      </c>
      <c r="C181" s="105"/>
      <c r="D181" s="105"/>
    </row>
    <row r="182" spans="1:7" ht="14.45" x14ac:dyDescent="0.3">
      <c r="B182" s="105"/>
      <c r="C182" s="105"/>
      <c r="D182" s="105"/>
    </row>
    <row r="183" spans="1:7" ht="14.45" x14ac:dyDescent="0.3">
      <c r="B183" s="105"/>
      <c r="C183" s="105"/>
      <c r="D183" s="105"/>
    </row>
    <row r="185" spans="1:7" ht="18.75" x14ac:dyDescent="0.3">
      <c r="A185" s="206" t="s">
        <v>0</v>
      </c>
      <c r="B185" s="206"/>
      <c r="C185" s="206"/>
      <c r="D185" s="206"/>
      <c r="E185" s="206"/>
      <c r="F185" s="206"/>
      <c r="G185" s="206"/>
    </row>
    <row r="186" spans="1:7" ht="17.4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207" t="s">
        <v>1565</v>
      </c>
      <c r="B187" s="207"/>
      <c r="C187" s="207"/>
      <c r="D187" s="207"/>
      <c r="E187" s="207"/>
      <c r="F187" s="207"/>
      <c r="G187" s="207"/>
    </row>
    <row r="188" spans="1:7" ht="22.9" x14ac:dyDescent="0.4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208" t="s">
        <v>330</v>
      </c>
      <c r="B354" s="209"/>
      <c r="C354" s="209"/>
      <c r="D354" s="209"/>
      <c r="E354" s="210"/>
      <c r="F354" s="77">
        <f>SUM(F190:F353)</f>
        <v>79195000</v>
      </c>
      <c r="G354" s="8"/>
    </row>
    <row r="355" spans="1:7" ht="15.75" x14ac:dyDescent="0.25">
      <c r="A355" s="211" t="s">
        <v>2424</v>
      </c>
      <c r="B355" s="212"/>
      <c r="C355" s="212"/>
      <c r="D355" s="212"/>
      <c r="E355" s="212"/>
      <c r="F355" s="212"/>
      <c r="G355" s="213"/>
    </row>
    <row r="356" spans="1:7" ht="15.6" x14ac:dyDescent="0.3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203" t="s">
        <v>2140</v>
      </c>
      <c r="B357" s="203"/>
      <c r="C357" s="203"/>
      <c r="D357" s="203"/>
      <c r="E357" s="203"/>
      <c r="F357" s="203"/>
      <c r="G357" s="203"/>
    </row>
    <row r="358" spans="1:7" ht="15.75" x14ac:dyDescent="0.25">
      <c r="A358" s="204" t="s">
        <v>9</v>
      </c>
      <c r="B358" s="204"/>
      <c r="C358" s="204"/>
      <c r="D358" s="100"/>
      <c r="E358" s="204" t="s">
        <v>10</v>
      </c>
      <c r="F358" s="204"/>
      <c r="G358" s="204"/>
    </row>
    <row r="359" spans="1:7" ht="15.6" x14ac:dyDescent="0.3">
      <c r="A359" s="1"/>
      <c r="B359" s="1"/>
      <c r="C359" s="1"/>
      <c r="D359" s="1"/>
      <c r="E359" s="1"/>
      <c r="F359" s="10"/>
      <c r="G359" s="10"/>
    </row>
    <row r="360" spans="1:7" ht="15.6" x14ac:dyDescent="0.3">
      <c r="A360" s="1"/>
      <c r="B360" s="1"/>
      <c r="C360" s="1"/>
      <c r="D360" s="1"/>
      <c r="E360" s="1"/>
      <c r="F360" s="10"/>
      <c r="G360" s="10"/>
    </row>
    <row r="361" spans="1:7" ht="15.6" x14ac:dyDescent="0.3">
      <c r="A361" s="1"/>
      <c r="B361" s="1"/>
      <c r="C361" s="1"/>
      <c r="D361" s="1"/>
      <c r="E361" s="1"/>
      <c r="F361" s="10"/>
      <c r="G361" s="10"/>
    </row>
    <row r="362" spans="1:7" ht="15.6" x14ac:dyDescent="0.3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204" t="s">
        <v>11</v>
      </c>
      <c r="B363" s="204"/>
      <c r="C363" s="204"/>
      <c r="D363" s="100"/>
      <c r="E363" s="204" t="s">
        <v>12</v>
      </c>
      <c r="F363" s="204"/>
      <c r="G363" s="204"/>
    </row>
    <row r="364" spans="1:7" ht="15.6" x14ac:dyDescent="0.3">
      <c r="A364" s="100"/>
      <c r="B364" s="100"/>
      <c r="C364" s="100"/>
      <c r="D364" s="100"/>
      <c r="E364" s="100"/>
      <c r="F364" s="100"/>
      <c r="G364" s="100"/>
    </row>
    <row r="365" spans="1:7" ht="15.6" x14ac:dyDescent="0.3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202" t="s">
        <v>183</v>
      </c>
      <c r="C366" s="202"/>
      <c r="D366" s="202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2425</v>
      </c>
      <c r="C368" s="99"/>
      <c r="D368" s="99"/>
      <c r="E368" s="99"/>
    </row>
    <row r="369" spans="1:7" x14ac:dyDescent="0.25">
      <c r="B369" s="202" t="s">
        <v>2426</v>
      </c>
      <c r="C369" s="202"/>
      <c r="D369" s="202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205" t="s">
        <v>166</v>
      </c>
      <c r="B376" s="205"/>
      <c r="C376" s="205"/>
      <c r="D376" s="205"/>
      <c r="E376" s="205"/>
      <c r="F376" s="205"/>
      <c r="G376" s="205"/>
    </row>
    <row r="377" spans="1:7" ht="18.75" x14ac:dyDescent="0.3">
      <c r="A377" s="206" t="s">
        <v>0</v>
      </c>
      <c r="B377" s="206"/>
      <c r="C377" s="206"/>
      <c r="D377" s="206"/>
      <c r="E377" s="206"/>
      <c r="F377" s="206"/>
      <c r="G377" s="206"/>
    </row>
    <row r="378" spans="1:7" ht="17.4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207" t="s">
        <v>1565</v>
      </c>
      <c r="B379" s="207"/>
      <c r="C379" s="207"/>
      <c r="D379" s="207"/>
      <c r="E379" s="207"/>
      <c r="F379" s="207"/>
      <c r="G379" s="207"/>
    </row>
    <row r="380" spans="1:7" ht="22.9" x14ac:dyDescent="0.4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75" x14ac:dyDescent="0.25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75" x14ac:dyDescent="0.25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75" x14ac:dyDescent="0.25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6" x14ac:dyDescent="0.3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75" x14ac:dyDescent="0.25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75" x14ac:dyDescent="0.25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75" x14ac:dyDescent="0.25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75" x14ac:dyDescent="0.25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6" x14ac:dyDescent="0.3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6" x14ac:dyDescent="0.3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6" x14ac:dyDescent="0.3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6" x14ac:dyDescent="0.3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6" x14ac:dyDescent="0.3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6" x14ac:dyDescent="0.3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6" x14ac:dyDescent="0.3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6" x14ac:dyDescent="0.3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208" t="s">
        <v>330</v>
      </c>
      <c r="B489" s="209"/>
      <c r="C489" s="209"/>
      <c r="D489" s="209"/>
      <c r="E489" s="210"/>
      <c r="F489" s="77">
        <f>SUM(F382:F488)</f>
        <v>33200000</v>
      </c>
      <c r="G489" s="8"/>
    </row>
    <row r="490" spans="1:7" ht="15.75" x14ac:dyDescent="0.25">
      <c r="A490" s="211" t="s">
        <v>2130</v>
      </c>
      <c r="B490" s="212"/>
      <c r="C490" s="212"/>
      <c r="D490" s="212"/>
      <c r="E490" s="212"/>
      <c r="F490" s="212"/>
      <c r="G490" s="213"/>
    </row>
    <row r="491" spans="1:7" ht="15.6" x14ac:dyDescent="0.3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203" t="s">
        <v>2300</v>
      </c>
      <c r="B492" s="203"/>
      <c r="C492" s="203"/>
      <c r="D492" s="203"/>
      <c r="E492" s="203"/>
      <c r="F492" s="203"/>
      <c r="G492" s="203"/>
    </row>
    <row r="493" spans="1:7" ht="15.75" x14ac:dyDescent="0.25">
      <c r="A493" s="204" t="s">
        <v>9</v>
      </c>
      <c r="B493" s="204"/>
      <c r="C493" s="204"/>
      <c r="D493" s="100"/>
      <c r="E493" s="204" t="s">
        <v>10</v>
      </c>
      <c r="F493" s="204"/>
      <c r="G493" s="204"/>
    </row>
    <row r="494" spans="1:7" ht="15.6" x14ac:dyDescent="0.3">
      <c r="A494" s="1"/>
      <c r="B494" s="1"/>
      <c r="C494" s="1"/>
      <c r="D494" s="1"/>
      <c r="E494" s="1"/>
      <c r="F494" s="10"/>
      <c r="G494" s="10"/>
    </row>
    <row r="495" spans="1:7" ht="15.6" x14ac:dyDescent="0.3">
      <c r="A495" s="1"/>
      <c r="B495" s="1"/>
      <c r="C495" s="1"/>
      <c r="D495" s="1"/>
      <c r="E495" s="1"/>
      <c r="F495" s="10"/>
      <c r="G495" s="10"/>
    </row>
    <row r="496" spans="1:7" ht="15.6" x14ac:dyDescent="0.3">
      <c r="A496" s="1"/>
      <c r="B496" s="1"/>
      <c r="C496" s="1"/>
      <c r="D496" s="1"/>
      <c r="E496" s="1"/>
      <c r="F496" s="10"/>
      <c r="G496" s="10"/>
    </row>
    <row r="497" spans="1:7" ht="15.6" x14ac:dyDescent="0.3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204" t="s">
        <v>11</v>
      </c>
      <c r="B498" s="204"/>
      <c r="C498" s="204"/>
      <c r="D498" s="100"/>
      <c r="E498" s="204" t="s">
        <v>12</v>
      </c>
      <c r="F498" s="204"/>
      <c r="G498" s="204"/>
    </row>
    <row r="499" spans="1:7" ht="15.6" x14ac:dyDescent="0.3">
      <c r="A499" s="100"/>
      <c r="B499" s="100"/>
      <c r="C499" s="100"/>
      <c r="D499" s="100"/>
      <c r="E499" s="100"/>
      <c r="F499" s="100"/>
      <c r="G499" s="100"/>
    </row>
    <row r="500" spans="1:7" ht="15.6" x14ac:dyDescent="0.3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202" t="s">
        <v>183</v>
      </c>
      <c r="C501" s="202"/>
      <c r="D501" s="202"/>
    </row>
    <row r="502" spans="1:7" x14ac:dyDescent="0.25">
      <c r="B502" s="99" t="s">
        <v>2307</v>
      </c>
      <c r="C502" s="99"/>
      <c r="D502" s="99"/>
    </row>
    <row r="503" spans="1:7" x14ac:dyDescent="0.25">
      <c r="B503" s="99" t="s">
        <v>2301</v>
      </c>
      <c r="C503" s="99"/>
      <c r="D503" s="99"/>
      <c r="E503" s="99"/>
      <c r="F503" s="99"/>
    </row>
    <row r="504" spans="1:7" x14ac:dyDescent="0.25">
      <c r="B504" s="99" t="s">
        <v>2308</v>
      </c>
      <c r="C504" s="99"/>
      <c r="D504" s="99"/>
      <c r="E504" s="99"/>
    </row>
    <row r="505" spans="1:7" x14ac:dyDescent="0.25">
      <c r="B505" s="202" t="s">
        <v>2309</v>
      </c>
      <c r="C505" s="202"/>
      <c r="D505" s="202"/>
    </row>
    <row r="506" spans="1:7" x14ac:dyDescent="0.25">
      <c r="B506" s="99" t="s">
        <v>2302</v>
      </c>
      <c r="C506" s="99"/>
      <c r="D506" s="99"/>
    </row>
    <row r="507" spans="1:7" x14ac:dyDescent="0.25">
      <c r="B507" s="99" t="s">
        <v>2303</v>
      </c>
      <c r="C507" s="99"/>
      <c r="D507" s="99"/>
    </row>
    <row r="508" spans="1:7" x14ac:dyDescent="0.25">
      <c r="B508" s="99" t="s">
        <v>2304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2305</v>
      </c>
    </row>
    <row r="525" spans="1:7" ht="18.75" x14ac:dyDescent="0.3">
      <c r="A525" s="205" t="s">
        <v>166</v>
      </c>
      <c r="B525" s="205"/>
      <c r="C525" s="205"/>
      <c r="D525" s="205"/>
      <c r="E525" s="205"/>
      <c r="F525" s="205"/>
      <c r="G525" s="205"/>
    </row>
    <row r="526" spans="1:7" ht="18.75" x14ac:dyDescent="0.3">
      <c r="A526" s="206" t="s">
        <v>0</v>
      </c>
      <c r="B526" s="206"/>
      <c r="C526" s="206"/>
      <c r="D526" s="206"/>
      <c r="E526" s="206"/>
      <c r="F526" s="206"/>
      <c r="G526" s="206"/>
    </row>
    <row r="527" spans="1:7" ht="17.4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207" t="s">
        <v>1565</v>
      </c>
      <c r="B528" s="207"/>
      <c r="C528" s="207"/>
      <c r="D528" s="207"/>
      <c r="E528" s="207"/>
      <c r="F528" s="207"/>
      <c r="G528" s="207"/>
    </row>
    <row r="529" spans="1:7" ht="22.9" x14ac:dyDescent="0.4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75" x14ac:dyDescent="0.25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208" t="s">
        <v>330</v>
      </c>
      <c r="B638" s="209"/>
      <c r="C638" s="209"/>
      <c r="D638" s="209"/>
      <c r="E638" s="210"/>
      <c r="F638" s="77">
        <f>SUM(F531:F637)</f>
        <v>35390000</v>
      </c>
      <c r="G638" s="8"/>
    </row>
    <row r="639" spans="1:7" ht="15.75" x14ac:dyDescent="0.25">
      <c r="A639" s="211" t="s">
        <v>2427</v>
      </c>
      <c r="B639" s="212"/>
      <c r="C639" s="212"/>
      <c r="D639" s="212"/>
      <c r="E639" s="212"/>
      <c r="F639" s="212"/>
      <c r="G639" s="213"/>
    </row>
    <row r="640" spans="1:7" ht="15.6" x14ac:dyDescent="0.3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203" t="s">
        <v>2300</v>
      </c>
      <c r="B641" s="203"/>
      <c r="C641" s="203"/>
      <c r="D641" s="203"/>
      <c r="E641" s="203"/>
      <c r="F641" s="203"/>
      <c r="G641" s="203"/>
    </row>
    <row r="642" spans="1:7" ht="15.75" x14ac:dyDescent="0.25">
      <c r="A642" s="204" t="s">
        <v>9</v>
      </c>
      <c r="B642" s="204"/>
      <c r="C642" s="204"/>
      <c r="D642" s="70"/>
      <c r="E642" s="204" t="s">
        <v>10</v>
      </c>
      <c r="F642" s="204"/>
      <c r="G642" s="204"/>
    </row>
    <row r="643" spans="1:7" ht="15.6" x14ac:dyDescent="0.3">
      <c r="A643" s="1"/>
      <c r="B643" s="1"/>
      <c r="C643" s="1"/>
      <c r="D643" s="1"/>
      <c r="E643" s="1"/>
      <c r="F643" s="10"/>
      <c r="G643" s="10"/>
    </row>
    <row r="644" spans="1:7" ht="15.6" x14ac:dyDescent="0.3">
      <c r="A644" s="1"/>
      <c r="B644" s="1"/>
      <c r="C644" s="1"/>
      <c r="D644" s="1"/>
      <c r="E644" s="1"/>
      <c r="F644" s="10"/>
      <c r="G644" s="10"/>
    </row>
    <row r="645" spans="1:7" ht="15.6" x14ac:dyDescent="0.3">
      <c r="A645" s="1"/>
      <c r="B645" s="1"/>
      <c r="C645" s="1"/>
      <c r="D645" s="1"/>
      <c r="E645" s="1"/>
      <c r="F645" s="10"/>
      <c r="G645" s="10"/>
    </row>
    <row r="646" spans="1:7" ht="15.6" x14ac:dyDescent="0.3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204" t="s">
        <v>11</v>
      </c>
      <c r="B647" s="204"/>
      <c r="C647" s="204"/>
      <c r="D647" s="70"/>
      <c r="E647" s="204" t="s">
        <v>12</v>
      </c>
      <c r="F647" s="204"/>
      <c r="G647" s="204"/>
    </row>
    <row r="648" spans="1:7" ht="15.6" x14ac:dyDescent="0.3">
      <c r="A648" s="70"/>
      <c r="B648" s="70"/>
      <c r="C648" s="70"/>
      <c r="D648" s="70"/>
      <c r="E648" s="70"/>
      <c r="F648" s="70"/>
      <c r="G648" s="70"/>
    </row>
    <row r="649" spans="1:7" ht="15.6" x14ac:dyDescent="0.3">
      <c r="A649" s="70"/>
      <c r="B649" s="70"/>
      <c r="C649" s="70"/>
      <c r="D649" s="70"/>
      <c r="E649" s="70"/>
      <c r="F649" s="70"/>
      <c r="G649" s="70"/>
    </row>
    <row r="650" spans="1:7" x14ac:dyDescent="0.25">
      <c r="B650" s="202" t="s">
        <v>183</v>
      </c>
      <c r="C650" s="202"/>
      <c r="D650" s="202"/>
    </row>
    <row r="651" spans="1:7" x14ac:dyDescent="0.25">
      <c r="B651" s="89" t="s">
        <v>2428</v>
      </c>
      <c r="C651" s="89"/>
      <c r="D651" s="89"/>
    </row>
    <row r="652" spans="1:7" x14ac:dyDescent="0.25">
      <c r="B652" s="89" t="s">
        <v>2301</v>
      </c>
      <c r="C652" s="89"/>
      <c r="D652" s="89"/>
      <c r="E652" s="89"/>
      <c r="F652" s="89"/>
    </row>
    <row r="653" spans="1:7" x14ac:dyDescent="0.25">
      <c r="B653" s="89" t="s">
        <v>2308</v>
      </c>
      <c r="C653" s="89"/>
      <c r="D653" s="89"/>
      <c r="E653" s="89"/>
    </row>
    <row r="654" spans="1:7" x14ac:dyDescent="0.25">
      <c r="B654" s="202" t="s">
        <v>2429</v>
      </c>
      <c r="C654" s="202"/>
      <c r="D654" s="202"/>
    </row>
    <row r="655" spans="1:7" x14ac:dyDescent="0.25">
      <c r="B655" s="69" t="s">
        <v>2302</v>
      </c>
      <c r="C655" s="69"/>
      <c r="D655" s="69"/>
    </row>
    <row r="656" spans="1:7" x14ac:dyDescent="0.25">
      <c r="B656" s="79" t="s">
        <v>2303</v>
      </c>
      <c r="C656" s="79"/>
      <c r="D656" s="79"/>
    </row>
    <row r="657" spans="1:7" x14ac:dyDescent="0.25">
      <c r="B657" s="79" t="s">
        <v>2304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2305</v>
      </c>
    </row>
    <row r="672" spans="1:7" ht="18.75" x14ac:dyDescent="0.3">
      <c r="A672" s="205" t="s">
        <v>166</v>
      </c>
      <c r="B672" s="205"/>
      <c r="C672" s="205"/>
      <c r="D672" s="205"/>
      <c r="E672" s="205"/>
      <c r="F672" s="205"/>
      <c r="G672" s="205"/>
    </row>
    <row r="673" spans="1:7" ht="18.75" x14ac:dyDescent="0.3">
      <c r="A673" s="206" t="s">
        <v>0</v>
      </c>
      <c r="B673" s="206"/>
      <c r="C673" s="206"/>
      <c r="D673" s="206"/>
      <c r="E673" s="206"/>
      <c r="F673" s="206"/>
      <c r="G673" s="206"/>
    </row>
    <row r="674" spans="1:7" ht="17.4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207" t="s">
        <v>1565</v>
      </c>
      <c r="B675" s="207"/>
      <c r="C675" s="207"/>
      <c r="D675" s="207"/>
      <c r="E675" s="207"/>
      <c r="F675" s="207"/>
      <c r="G675" s="207"/>
    </row>
    <row r="676" spans="1:7" ht="22.9" x14ac:dyDescent="0.4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6" x14ac:dyDescent="0.3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208" t="s">
        <v>330</v>
      </c>
      <c r="B728" s="209"/>
      <c r="C728" s="209"/>
      <c r="D728" s="209"/>
      <c r="E728" s="210"/>
      <c r="F728" s="17">
        <f>SUM(F678:F727)</f>
        <v>58255000</v>
      </c>
      <c r="G728" s="8"/>
    </row>
    <row r="729" spans="1:7" ht="15.75" x14ac:dyDescent="0.25">
      <c r="A729" s="211" t="s">
        <v>1648</v>
      </c>
      <c r="B729" s="212"/>
      <c r="C729" s="212"/>
      <c r="D729" s="212"/>
      <c r="E729" s="212"/>
      <c r="F729" s="212"/>
      <c r="G729" s="213"/>
    </row>
    <row r="730" spans="1:7" ht="15.6" x14ac:dyDescent="0.3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203" t="s">
        <v>1649</v>
      </c>
      <c r="B731" s="203"/>
      <c r="C731" s="203"/>
      <c r="D731" s="203"/>
      <c r="E731" s="203"/>
      <c r="F731" s="203"/>
      <c r="G731" s="203"/>
    </row>
    <row r="732" spans="1:7" ht="15.75" x14ac:dyDescent="0.25">
      <c r="A732" s="204" t="s">
        <v>9</v>
      </c>
      <c r="B732" s="204"/>
      <c r="C732" s="204"/>
      <c r="D732" s="39"/>
      <c r="E732" s="204" t="s">
        <v>10</v>
      </c>
      <c r="F732" s="204"/>
      <c r="G732" s="204"/>
    </row>
    <row r="733" spans="1:7" ht="15.6" x14ac:dyDescent="0.3">
      <c r="A733" s="1"/>
      <c r="B733" s="1"/>
      <c r="C733" s="1"/>
      <c r="D733" s="1"/>
      <c r="E733" s="1"/>
      <c r="F733" s="10"/>
      <c r="G733" s="10"/>
    </row>
    <row r="734" spans="1:7" ht="15.6" x14ac:dyDescent="0.3">
      <c r="A734" s="1"/>
      <c r="B734" s="1"/>
      <c r="C734" s="1"/>
      <c r="D734" s="1"/>
      <c r="E734" s="1"/>
      <c r="F734" s="10"/>
      <c r="G734" s="10"/>
    </row>
    <row r="735" spans="1:7" ht="15.6" x14ac:dyDescent="0.3">
      <c r="A735" s="1"/>
      <c r="B735" s="1"/>
      <c r="C735" s="1"/>
      <c r="D735" s="1"/>
      <c r="E735" s="1"/>
      <c r="F735" s="10"/>
      <c r="G735" s="10"/>
    </row>
    <row r="736" spans="1:7" ht="15.6" x14ac:dyDescent="0.3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204" t="s">
        <v>11</v>
      </c>
      <c r="B737" s="204"/>
      <c r="C737" s="204"/>
      <c r="D737" s="39"/>
      <c r="E737" s="204" t="s">
        <v>12</v>
      </c>
      <c r="F737" s="204"/>
      <c r="G737" s="204"/>
    </row>
    <row r="738" spans="1:7" ht="15.6" x14ac:dyDescent="0.3">
      <c r="A738" s="39"/>
      <c r="B738" s="39"/>
      <c r="C738" s="39"/>
      <c r="D738" s="39"/>
      <c r="E738" s="39"/>
      <c r="F738" s="39"/>
      <c r="G738" s="39"/>
    </row>
    <row r="739" spans="1:7" x14ac:dyDescent="0.25">
      <c r="B739" s="202" t="s">
        <v>183</v>
      </c>
      <c r="C739" s="202"/>
      <c r="D739" s="202"/>
    </row>
    <row r="740" spans="1:7" x14ac:dyDescent="0.25">
      <c r="B740" s="202" t="s">
        <v>1650</v>
      </c>
      <c r="C740" s="202"/>
      <c r="D740" s="202"/>
    </row>
    <row r="741" spans="1:7" x14ac:dyDescent="0.25">
      <c r="B741" s="202" t="s">
        <v>1651</v>
      </c>
      <c r="C741" s="202"/>
      <c r="D741" s="202"/>
    </row>
    <row r="742" spans="1:7" x14ac:dyDescent="0.25">
      <c r="B742" s="202" t="s">
        <v>1652</v>
      </c>
      <c r="C742" s="202"/>
      <c r="D742" s="202"/>
    </row>
    <row r="743" spans="1:7" ht="14.45" x14ac:dyDescent="0.3">
      <c r="B743" s="73"/>
      <c r="C743" s="73"/>
      <c r="D743" s="73"/>
    </row>
    <row r="744" spans="1:7" ht="14.45" x14ac:dyDescent="0.3">
      <c r="B744" s="73"/>
      <c r="C744" s="73"/>
      <c r="D744" s="73"/>
    </row>
    <row r="745" spans="1:7" ht="14.45" x14ac:dyDescent="0.3">
      <c r="B745" s="73"/>
      <c r="C745" s="73"/>
      <c r="D745" s="73"/>
    </row>
    <row r="746" spans="1:7" ht="14.45" x14ac:dyDescent="0.3">
      <c r="B746" s="73"/>
      <c r="C746" s="73"/>
      <c r="D746" s="73"/>
    </row>
    <row r="747" spans="1:7" ht="14.45" x14ac:dyDescent="0.3">
      <c r="B747" s="73"/>
      <c r="C747" s="73"/>
      <c r="D747" s="73"/>
    </row>
    <row r="748" spans="1:7" ht="14.45" x14ac:dyDescent="0.3">
      <c r="B748" s="73"/>
      <c r="C748" s="73"/>
      <c r="D748" s="73"/>
    </row>
    <row r="749" spans="1:7" ht="14.45" x14ac:dyDescent="0.3">
      <c r="B749" s="73"/>
      <c r="C749" s="73"/>
      <c r="D749" s="73"/>
    </row>
    <row r="750" spans="1:7" ht="14.45" x14ac:dyDescent="0.3">
      <c r="B750" s="73"/>
      <c r="C750" s="73"/>
      <c r="D750" s="73"/>
    </row>
    <row r="751" spans="1:7" ht="14.45" x14ac:dyDescent="0.3">
      <c r="B751" s="73"/>
      <c r="C751" s="73"/>
      <c r="D751" s="73"/>
    </row>
    <row r="752" spans="1:7" ht="14.45" x14ac:dyDescent="0.3">
      <c r="B752" s="73"/>
      <c r="C752" s="73"/>
      <c r="D752" s="73"/>
    </row>
    <row r="753" spans="2:4" ht="14.45" x14ac:dyDescent="0.3">
      <c r="B753" s="73"/>
      <c r="C753" s="73"/>
      <c r="D753" s="73"/>
    </row>
    <row r="754" spans="2:4" ht="14.45" x14ac:dyDescent="0.3">
      <c r="B754" s="73"/>
      <c r="C754" s="73"/>
      <c r="D754" s="73"/>
    </row>
    <row r="755" spans="2:4" ht="14.45" x14ac:dyDescent="0.3">
      <c r="B755" s="73"/>
      <c r="C755" s="73"/>
      <c r="D755" s="73"/>
    </row>
    <row r="756" spans="2:4" ht="14.45" x14ac:dyDescent="0.3">
      <c r="B756" s="73"/>
      <c r="C756" s="73"/>
      <c r="D756" s="73"/>
    </row>
    <row r="757" spans="2:4" ht="14.45" x14ac:dyDescent="0.3">
      <c r="B757" s="73"/>
      <c r="C757" s="73"/>
      <c r="D757" s="73"/>
    </row>
    <row r="758" spans="2:4" ht="14.45" x14ac:dyDescent="0.3">
      <c r="B758" s="73"/>
      <c r="C758" s="73"/>
      <c r="D758" s="73"/>
    </row>
    <row r="759" spans="2:4" ht="14.45" x14ac:dyDescent="0.3">
      <c r="B759" s="73"/>
      <c r="C759" s="73"/>
      <c r="D759" s="73"/>
    </row>
    <row r="760" spans="2:4" ht="14.45" x14ac:dyDescent="0.3">
      <c r="B760" s="73"/>
      <c r="C760" s="73"/>
      <c r="D760" s="73"/>
    </row>
    <row r="761" spans="2:4" ht="14.45" x14ac:dyDescent="0.3">
      <c r="B761" s="73"/>
      <c r="C761" s="73"/>
      <c r="D761" s="73"/>
    </row>
    <row r="762" spans="2:4" ht="14.45" x14ac:dyDescent="0.3">
      <c r="B762" s="73"/>
      <c r="C762" s="73"/>
      <c r="D762" s="73"/>
    </row>
    <row r="763" spans="2:4" ht="14.45" x14ac:dyDescent="0.3">
      <c r="B763" s="73"/>
      <c r="C763" s="73"/>
      <c r="D763" s="73"/>
    </row>
    <row r="764" spans="2:4" ht="14.45" x14ac:dyDescent="0.3">
      <c r="B764" s="73"/>
      <c r="C764" s="73"/>
      <c r="D764" s="73"/>
    </row>
    <row r="765" spans="2:4" ht="14.45" x14ac:dyDescent="0.3">
      <c r="B765" s="73"/>
      <c r="C765" s="73"/>
      <c r="D765" s="73"/>
    </row>
    <row r="766" spans="2:4" ht="14.45" x14ac:dyDescent="0.3">
      <c r="B766" s="73"/>
      <c r="C766" s="73"/>
      <c r="D766" s="73"/>
    </row>
    <row r="767" spans="2:4" ht="14.45" x14ac:dyDescent="0.3">
      <c r="B767" s="73"/>
      <c r="C767" s="73"/>
      <c r="D767" s="73"/>
    </row>
    <row r="772" spans="1:7" ht="18.75" x14ac:dyDescent="0.3">
      <c r="A772" s="205" t="s">
        <v>166</v>
      </c>
      <c r="B772" s="205"/>
      <c r="C772" s="205"/>
      <c r="D772" s="205"/>
      <c r="E772" s="205"/>
      <c r="F772" s="205"/>
      <c r="G772" s="205"/>
    </row>
    <row r="773" spans="1:7" ht="18.75" x14ac:dyDescent="0.3">
      <c r="A773" s="206" t="s">
        <v>0</v>
      </c>
      <c r="B773" s="206"/>
      <c r="C773" s="206"/>
      <c r="D773" s="206"/>
      <c r="E773" s="206"/>
      <c r="F773" s="206"/>
      <c r="G773" s="206"/>
    </row>
    <row r="774" spans="1:7" ht="17.4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207" t="s">
        <v>331</v>
      </c>
      <c r="B775" s="207"/>
      <c r="C775" s="207"/>
      <c r="D775" s="207"/>
      <c r="E775" s="207"/>
      <c r="F775" s="207"/>
      <c r="G775" s="207"/>
    </row>
    <row r="776" spans="1:7" ht="22.9" x14ac:dyDescent="0.4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208" t="s">
        <v>330</v>
      </c>
      <c r="B978" s="209"/>
      <c r="C978" s="209"/>
      <c r="D978" s="209"/>
      <c r="E978" s="210"/>
      <c r="F978" s="17">
        <f>SUM(F778:F977)</f>
        <v>86550000</v>
      </c>
      <c r="G978" s="8"/>
    </row>
    <row r="979" spans="1:7" ht="15.75" x14ac:dyDescent="0.25">
      <c r="A979" s="211" t="s">
        <v>609</v>
      </c>
      <c r="B979" s="212"/>
      <c r="C979" s="212"/>
      <c r="D979" s="212"/>
      <c r="E979" s="212"/>
      <c r="F979" s="212"/>
      <c r="G979" s="213"/>
    </row>
    <row r="980" spans="1:7" ht="15.6" x14ac:dyDescent="0.3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203" t="s">
        <v>597</v>
      </c>
      <c r="B981" s="203"/>
      <c r="C981" s="203"/>
      <c r="D981" s="203"/>
      <c r="E981" s="203"/>
      <c r="F981" s="203"/>
      <c r="G981" s="203"/>
    </row>
    <row r="982" spans="1:7" ht="15.75" x14ac:dyDescent="0.25">
      <c r="A982" s="204" t="s">
        <v>9</v>
      </c>
      <c r="B982" s="204"/>
      <c r="C982" s="204"/>
      <c r="D982" s="57"/>
      <c r="E982" s="204" t="s">
        <v>10</v>
      </c>
      <c r="F982" s="204"/>
      <c r="G982" s="204"/>
    </row>
    <row r="983" spans="1:7" ht="15.6" x14ac:dyDescent="0.3">
      <c r="A983" s="1"/>
      <c r="B983" s="1"/>
      <c r="C983" s="1"/>
      <c r="D983" s="1"/>
      <c r="E983" s="1"/>
      <c r="F983" s="10"/>
      <c r="G983" s="10"/>
    </row>
    <row r="984" spans="1:7" ht="15.6" x14ac:dyDescent="0.3">
      <c r="A984" s="1"/>
      <c r="B984" s="1"/>
      <c r="C984" s="1"/>
      <c r="D984" s="1"/>
      <c r="E984" s="1"/>
      <c r="F984" s="10"/>
      <c r="G984" s="10"/>
    </row>
    <row r="985" spans="1:7" ht="15.6" x14ac:dyDescent="0.3">
      <c r="A985" s="1"/>
      <c r="B985" s="1"/>
      <c r="C985" s="1"/>
      <c r="D985" s="1"/>
      <c r="E985" s="1"/>
      <c r="F985" s="10"/>
      <c r="G985" s="10"/>
    </row>
    <row r="986" spans="1:7" ht="15.6" x14ac:dyDescent="0.3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204" t="s">
        <v>11</v>
      </c>
      <c r="B987" s="204"/>
      <c r="C987" s="204"/>
      <c r="D987" s="57"/>
      <c r="E987" s="204" t="s">
        <v>12</v>
      </c>
      <c r="F987" s="204"/>
      <c r="G987" s="204"/>
    </row>
    <row r="988" spans="1:7" ht="15.6" x14ac:dyDescent="0.3">
      <c r="A988" s="57"/>
      <c r="B988" s="57"/>
      <c r="C988" s="57"/>
      <c r="D988" s="57"/>
      <c r="E988" s="57"/>
      <c r="F988" s="57"/>
      <c r="G988" s="57"/>
    </row>
    <row r="989" spans="1:7" x14ac:dyDescent="0.25">
      <c r="B989" s="202" t="s">
        <v>183</v>
      </c>
      <c r="C989" s="202"/>
      <c r="D989" s="202"/>
    </row>
    <row r="990" spans="1:7" x14ac:dyDescent="0.25">
      <c r="B990" s="202" t="s">
        <v>611</v>
      </c>
      <c r="C990" s="202"/>
      <c r="D990" s="202"/>
    </row>
    <row r="991" spans="1:7" x14ac:dyDescent="0.25">
      <c r="B991" s="38" t="s">
        <v>610</v>
      </c>
      <c r="C991" s="38"/>
      <c r="D991" s="38"/>
    </row>
    <row r="992" spans="1:7" ht="14.45" x14ac:dyDescent="0.3">
      <c r="B992" s="38"/>
      <c r="C992" s="38"/>
      <c r="D992" s="38"/>
    </row>
    <row r="993" spans="2:4" ht="14.45" x14ac:dyDescent="0.3">
      <c r="B993" s="38"/>
      <c r="C993" s="38"/>
      <c r="D993" s="38"/>
    </row>
    <row r="994" spans="2:4" ht="14.45" x14ac:dyDescent="0.3">
      <c r="B994" s="38"/>
      <c r="C994" s="38"/>
      <c r="D994" s="38"/>
    </row>
    <row r="995" spans="2:4" ht="14.45" x14ac:dyDescent="0.3">
      <c r="B995" s="38"/>
      <c r="C995" s="38"/>
      <c r="D995" s="38"/>
    </row>
    <row r="996" spans="2:4" ht="14.45" x14ac:dyDescent="0.3">
      <c r="B996" s="38"/>
      <c r="C996" s="38"/>
      <c r="D996" s="38"/>
    </row>
    <row r="997" spans="2:4" ht="14.45" x14ac:dyDescent="0.3">
      <c r="B997" s="38"/>
      <c r="C997" s="38"/>
      <c r="D997" s="38"/>
    </row>
    <row r="998" spans="2:4" ht="14.45" x14ac:dyDescent="0.3">
      <c r="B998" s="38"/>
      <c r="C998" s="38"/>
      <c r="D998" s="38"/>
    </row>
    <row r="999" spans="2:4" ht="14.45" x14ac:dyDescent="0.3">
      <c r="B999" s="38"/>
      <c r="C999" s="38"/>
      <c r="D999" s="38"/>
    </row>
    <row r="1000" spans="2:4" ht="14.45" x14ac:dyDescent="0.3">
      <c r="B1000" s="38"/>
      <c r="C1000" s="38"/>
      <c r="D1000" s="38"/>
    </row>
    <row r="1009" spans="1:7" ht="18.75" x14ac:dyDescent="0.3">
      <c r="A1009" s="205" t="s">
        <v>166</v>
      </c>
      <c r="B1009" s="205"/>
      <c r="C1009" s="205"/>
      <c r="D1009" s="205"/>
      <c r="E1009" s="205"/>
      <c r="F1009" s="205"/>
      <c r="G1009" s="205"/>
    </row>
    <row r="1010" spans="1:7" ht="18.75" x14ac:dyDescent="0.3">
      <c r="A1010" s="206" t="s">
        <v>0</v>
      </c>
      <c r="B1010" s="206"/>
      <c r="C1010" s="206"/>
      <c r="D1010" s="206"/>
      <c r="E1010" s="206"/>
      <c r="F1010" s="206"/>
      <c r="G1010" s="206"/>
    </row>
    <row r="1011" spans="1:7" ht="17.4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207" t="s">
        <v>331</v>
      </c>
      <c r="B1012" s="207"/>
      <c r="C1012" s="207"/>
      <c r="D1012" s="207"/>
      <c r="E1012" s="207"/>
      <c r="F1012" s="207"/>
      <c r="G1012" s="207"/>
    </row>
    <row r="1013" spans="1:7" ht="22.9" x14ac:dyDescent="0.4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208" t="s">
        <v>330</v>
      </c>
      <c r="B1165" s="209"/>
      <c r="C1165" s="209"/>
      <c r="D1165" s="209"/>
      <c r="E1165" s="210"/>
      <c r="F1165" s="17">
        <f>SUM(F1015:F1164)</f>
        <v>65040000</v>
      </c>
      <c r="G1165" s="8"/>
    </row>
    <row r="1166" spans="1:7" ht="15.75" x14ac:dyDescent="0.25">
      <c r="A1166" s="211" t="s">
        <v>1103</v>
      </c>
      <c r="B1166" s="212"/>
      <c r="C1166" s="212"/>
      <c r="D1166" s="212"/>
      <c r="E1166" s="212"/>
      <c r="F1166" s="212"/>
      <c r="G1166" s="213"/>
    </row>
    <row r="1167" spans="1:7" ht="15.6" x14ac:dyDescent="0.3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203" t="s">
        <v>1104</v>
      </c>
      <c r="B1168" s="203"/>
      <c r="C1168" s="203"/>
      <c r="D1168" s="203"/>
      <c r="E1168" s="203"/>
      <c r="F1168" s="203"/>
      <c r="G1168" s="203"/>
    </row>
    <row r="1169" spans="1:7" ht="15.75" x14ac:dyDescent="0.25">
      <c r="A1169" s="204" t="s">
        <v>9</v>
      </c>
      <c r="B1169" s="204"/>
      <c r="C1169" s="204"/>
      <c r="D1169" s="63"/>
      <c r="E1169" s="204" t="s">
        <v>10</v>
      </c>
      <c r="F1169" s="204"/>
      <c r="G1169" s="204"/>
    </row>
    <row r="1170" spans="1:7" ht="15.6" x14ac:dyDescent="0.3">
      <c r="A1170" s="1"/>
      <c r="B1170" s="1"/>
      <c r="C1170" s="1"/>
      <c r="D1170" s="1"/>
      <c r="E1170" s="1"/>
      <c r="F1170" s="10"/>
      <c r="G1170" s="10"/>
    </row>
    <row r="1171" spans="1:7" ht="15.6" x14ac:dyDescent="0.3">
      <c r="A1171" s="1"/>
      <c r="B1171" s="1"/>
      <c r="C1171" s="1"/>
      <c r="D1171" s="1"/>
      <c r="E1171" s="1"/>
      <c r="F1171" s="10"/>
      <c r="G1171" s="10"/>
    </row>
    <row r="1172" spans="1:7" ht="15.6" x14ac:dyDescent="0.3">
      <c r="A1172" s="1"/>
      <c r="B1172" s="1"/>
      <c r="C1172" s="1"/>
      <c r="D1172" s="1"/>
      <c r="E1172" s="1"/>
      <c r="F1172" s="10"/>
      <c r="G1172" s="10"/>
    </row>
    <row r="1173" spans="1:7" ht="15.6" x14ac:dyDescent="0.3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204" t="s">
        <v>11</v>
      </c>
      <c r="B1174" s="204"/>
      <c r="C1174" s="204"/>
      <c r="D1174" s="63"/>
      <c r="E1174" s="204" t="s">
        <v>12</v>
      </c>
      <c r="F1174" s="204"/>
      <c r="G1174" s="204"/>
    </row>
    <row r="1175" spans="1:7" ht="15.6" x14ac:dyDescent="0.3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202" t="s">
        <v>183</v>
      </c>
      <c r="C1176" s="202"/>
      <c r="D1176" s="202"/>
    </row>
    <row r="1177" spans="1:7" x14ac:dyDescent="0.25">
      <c r="B1177" s="202" t="s">
        <v>1106</v>
      </c>
      <c r="C1177" s="202"/>
      <c r="D1177" s="202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205" t="s">
        <v>166</v>
      </c>
      <c r="B1181" s="205"/>
      <c r="C1181" s="205"/>
      <c r="D1181" s="205"/>
      <c r="E1181" s="205"/>
      <c r="F1181" s="205"/>
      <c r="G1181" s="205"/>
    </row>
    <row r="1182" spans="1:7" ht="18.75" x14ac:dyDescent="0.3">
      <c r="A1182" s="206" t="s">
        <v>0</v>
      </c>
      <c r="B1182" s="206"/>
      <c r="C1182" s="206"/>
      <c r="D1182" s="206"/>
      <c r="E1182" s="206"/>
      <c r="F1182" s="206"/>
      <c r="G1182" s="206"/>
    </row>
    <row r="1183" spans="1:7" ht="17.4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207" t="s">
        <v>331</v>
      </c>
      <c r="B1184" s="207"/>
      <c r="C1184" s="207"/>
      <c r="D1184" s="207"/>
      <c r="E1184" s="207"/>
      <c r="F1184" s="207"/>
      <c r="G1184" s="207"/>
    </row>
    <row r="1185" spans="1:7" ht="22.9" x14ac:dyDescent="0.4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6" x14ac:dyDescent="0.3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208" t="s">
        <v>330</v>
      </c>
      <c r="B1384" s="209"/>
      <c r="C1384" s="209"/>
      <c r="D1384" s="209"/>
      <c r="E1384" s="210"/>
      <c r="F1384" s="77">
        <f>SUM(F1187:F1383)</f>
        <v>102405000</v>
      </c>
      <c r="G1384" s="8"/>
    </row>
    <row r="1385" spans="1:7" ht="15.75" x14ac:dyDescent="0.25">
      <c r="A1385" s="211" t="s">
        <v>1561</v>
      </c>
      <c r="B1385" s="212"/>
      <c r="C1385" s="212"/>
      <c r="D1385" s="212"/>
      <c r="E1385" s="212"/>
      <c r="F1385" s="212"/>
      <c r="G1385" s="213"/>
    </row>
    <row r="1386" spans="1:7" ht="15.6" x14ac:dyDescent="0.3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203" t="s">
        <v>1560</v>
      </c>
      <c r="B1387" s="203"/>
      <c r="C1387" s="203"/>
      <c r="D1387" s="203"/>
      <c r="E1387" s="203"/>
      <c r="F1387" s="203"/>
      <c r="G1387" s="203"/>
    </row>
    <row r="1388" spans="1:7" ht="15.75" x14ac:dyDescent="0.25">
      <c r="A1388" s="204" t="s">
        <v>9</v>
      </c>
      <c r="B1388" s="204"/>
      <c r="C1388" s="204"/>
      <c r="D1388" s="76"/>
      <c r="E1388" s="204" t="s">
        <v>10</v>
      </c>
      <c r="F1388" s="204"/>
      <c r="G1388" s="204"/>
    </row>
    <row r="1389" spans="1:7" ht="15.6" x14ac:dyDescent="0.3">
      <c r="A1389" s="1"/>
      <c r="B1389" s="1"/>
      <c r="C1389" s="1"/>
      <c r="D1389" s="1"/>
      <c r="E1389" s="1"/>
      <c r="F1389" s="10"/>
      <c r="G1389" s="10"/>
    </row>
    <row r="1390" spans="1:7" ht="15.6" x14ac:dyDescent="0.3">
      <c r="A1390" s="1"/>
      <c r="B1390" s="1"/>
      <c r="C1390" s="1"/>
      <c r="D1390" s="1"/>
      <c r="E1390" s="1"/>
      <c r="F1390" s="10"/>
      <c r="G1390" s="10"/>
    </row>
    <row r="1391" spans="1:7" ht="15.6" x14ac:dyDescent="0.3">
      <c r="A1391" s="1"/>
      <c r="B1391" s="1"/>
      <c r="C1391" s="1"/>
      <c r="D1391" s="1"/>
      <c r="E1391" s="1"/>
      <c r="F1391" s="10"/>
      <c r="G1391" s="10"/>
    </row>
    <row r="1392" spans="1:7" ht="15.6" x14ac:dyDescent="0.3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204" t="s">
        <v>11</v>
      </c>
      <c r="B1393" s="204"/>
      <c r="C1393" s="204"/>
      <c r="D1393" s="76"/>
      <c r="E1393" s="204" t="s">
        <v>12</v>
      </c>
      <c r="F1393" s="204"/>
      <c r="G1393" s="204"/>
    </row>
    <row r="1394" spans="1:7" ht="15.6" x14ac:dyDescent="0.3">
      <c r="A1394" s="76"/>
      <c r="B1394" s="76"/>
      <c r="C1394" s="76"/>
      <c r="D1394" s="76"/>
      <c r="E1394" s="76"/>
      <c r="F1394" s="76"/>
      <c r="G1394" s="76"/>
    </row>
    <row r="1395" spans="1:7" ht="15.6" x14ac:dyDescent="0.3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202" t="s">
        <v>183</v>
      </c>
      <c r="C1396" s="202"/>
      <c r="D1396" s="202"/>
    </row>
    <row r="1397" spans="1:7" x14ac:dyDescent="0.25">
      <c r="B1397" s="202" t="s">
        <v>1558</v>
      </c>
      <c r="C1397" s="202"/>
      <c r="D1397" s="202"/>
      <c r="E1397" s="202"/>
    </row>
    <row r="1398" spans="1:7" x14ac:dyDescent="0.25">
      <c r="B1398" s="202" t="s">
        <v>1562</v>
      </c>
      <c r="C1398" s="202"/>
      <c r="D1398" s="202"/>
      <c r="E1398" s="202"/>
    </row>
    <row r="1399" spans="1:7" x14ac:dyDescent="0.25">
      <c r="B1399" s="202" t="s">
        <v>1563</v>
      </c>
      <c r="C1399" s="202"/>
      <c r="D1399" s="202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205" t="s">
        <v>166</v>
      </c>
      <c r="B1454" s="205"/>
      <c r="C1454" s="205"/>
      <c r="D1454" s="205"/>
      <c r="E1454" s="205"/>
      <c r="F1454" s="205"/>
      <c r="G1454" s="205"/>
    </row>
    <row r="1455" spans="1:7" ht="18.75" x14ac:dyDescent="0.3">
      <c r="A1455" s="206" t="s">
        <v>0</v>
      </c>
      <c r="B1455" s="206"/>
      <c r="C1455" s="206"/>
      <c r="D1455" s="206"/>
      <c r="E1455" s="206"/>
      <c r="F1455" s="206"/>
      <c r="G1455" s="206"/>
    </row>
    <row r="1456" spans="1:7" ht="17.4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207" t="s">
        <v>1565</v>
      </c>
      <c r="B1457" s="207"/>
      <c r="C1457" s="207"/>
      <c r="D1457" s="207"/>
      <c r="E1457" s="207"/>
      <c r="F1457" s="207"/>
      <c r="G1457" s="207"/>
    </row>
    <row r="1458" spans="1:7" ht="22.9" x14ac:dyDescent="0.4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208" t="s">
        <v>330</v>
      </c>
      <c r="B1624" s="209"/>
      <c r="C1624" s="209"/>
      <c r="D1624" s="209"/>
      <c r="E1624" s="210"/>
      <c r="F1624" s="77">
        <f>SUM(F1460:F1623)</f>
        <v>79195000</v>
      </c>
      <c r="G1624" s="8"/>
    </row>
    <row r="1625" spans="1:7" ht="15.75" x14ac:dyDescent="0.25">
      <c r="A1625" s="211" t="s">
        <v>2424</v>
      </c>
      <c r="B1625" s="212"/>
      <c r="C1625" s="212"/>
      <c r="D1625" s="212"/>
      <c r="E1625" s="212"/>
      <c r="F1625" s="212"/>
      <c r="G1625" s="213"/>
    </row>
    <row r="1626" spans="1:7" ht="15.6" x14ac:dyDescent="0.3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203" t="s">
        <v>2140</v>
      </c>
      <c r="B1627" s="203"/>
      <c r="C1627" s="203"/>
      <c r="D1627" s="203"/>
      <c r="E1627" s="203"/>
      <c r="F1627" s="203"/>
      <c r="G1627" s="203"/>
    </row>
    <row r="1628" spans="1:7" ht="15.75" x14ac:dyDescent="0.25">
      <c r="A1628" s="204" t="s">
        <v>9</v>
      </c>
      <c r="B1628" s="204"/>
      <c r="C1628" s="204"/>
      <c r="D1628" s="94"/>
      <c r="E1628" s="204" t="s">
        <v>10</v>
      </c>
      <c r="F1628" s="204"/>
      <c r="G1628" s="204"/>
    </row>
    <row r="1629" spans="1:7" ht="15.6" x14ac:dyDescent="0.3">
      <c r="A1629" s="1"/>
      <c r="B1629" s="1"/>
      <c r="C1629" s="1"/>
      <c r="D1629" s="1"/>
      <c r="E1629" s="1"/>
      <c r="F1629" s="10"/>
      <c r="G1629" s="10"/>
    </row>
    <row r="1630" spans="1:7" ht="15.6" x14ac:dyDescent="0.3">
      <c r="A1630" s="1"/>
      <c r="B1630" s="1"/>
      <c r="C1630" s="1"/>
      <c r="D1630" s="1"/>
      <c r="E1630" s="1"/>
      <c r="F1630" s="10"/>
      <c r="G1630" s="10"/>
    </row>
    <row r="1631" spans="1:7" ht="15.6" x14ac:dyDescent="0.3">
      <c r="A1631" s="1"/>
      <c r="B1631" s="1"/>
      <c r="C1631" s="1"/>
      <c r="D1631" s="1"/>
      <c r="E1631" s="1"/>
      <c r="F1631" s="10"/>
      <c r="G1631" s="10"/>
    </row>
    <row r="1632" spans="1:7" ht="15.6" x14ac:dyDescent="0.3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204" t="s">
        <v>11</v>
      </c>
      <c r="B1633" s="204"/>
      <c r="C1633" s="204"/>
      <c r="D1633" s="94"/>
      <c r="E1633" s="204" t="s">
        <v>12</v>
      </c>
      <c r="F1633" s="204"/>
      <c r="G1633" s="204"/>
    </row>
    <row r="1634" spans="1:7" ht="15.6" x14ac:dyDescent="0.3">
      <c r="A1634" s="94"/>
      <c r="B1634" s="94"/>
      <c r="C1634" s="94"/>
      <c r="D1634" s="94"/>
      <c r="E1634" s="94"/>
      <c r="F1634" s="94"/>
      <c r="G1634" s="94"/>
    </row>
    <row r="1635" spans="1:7" ht="15.6" x14ac:dyDescent="0.3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202" t="s">
        <v>183</v>
      </c>
      <c r="C1636" s="202"/>
      <c r="D1636" s="202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2425</v>
      </c>
      <c r="C1639" s="93"/>
      <c r="D1639" s="93"/>
      <c r="E1639" s="93"/>
    </row>
    <row r="1640" spans="1:7" x14ac:dyDescent="0.25">
      <c r="B1640" s="202" t="s">
        <v>2139</v>
      </c>
      <c r="C1640" s="202"/>
      <c r="D1640" s="202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70" zoomScaleNormal="100" workbookViewId="0">
      <selection activeCell="D80" sqref="D80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205" t="s">
        <v>166</v>
      </c>
      <c r="B1" s="205"/>
      <c r="C1" s="205"/>
      <c r="D1" s="205"/>
      <c r="E1" s="205"/>
      <c r="F1" s="205"/>
      <c r="G1" s="205"/>
    </row>
    <row r="2" spans="1:7" ht="18.75" x14ac:dyDescent="0.3">
      <c r="A2" s="206" t="s">
        <v>0</v>
      </c>
      <c r="B2" s="206"/>
      <c r="C2" s="206"/>
      <c r="D2" s="206"/>
      <c r="E2" s="206"/>
      <c r="F2" s="206"/>
      <c r="G2" s="206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207" t="s">
        <v>331</v>
      </c>
      <c r="B4" s="207"/>
      <c r="C4" s="207"/>
      <c r="D4" s="207"/>
      <c r="E4" s="207"/>
      <c r="F4" s="207"/>
      <c r="G4" s="207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208" t="s">
        <v>330</v>
      </c>
      <c r="B145" s="209"/>
      <c r="C145" s="209"/>
      <c r="D145" s="209"/>
      <c r="E145" s="210"/>
      <c r="F145" s="77">
        <f>SUM(F7:F144)</f>
        <v>138800000</v>
      </c>
      <c r="G145" s="86"/>
    </row>
    <row r="146" spans="1:8" ht="15.75" x14ac:dyDescent="0.25">
      <c r="A146" s="211" t="s">
        <v>1706</v>
      </c>
      <c r="B146" s="212"/>
      <c r="C146" s="212"/>
      <c r="D146" s="212"/>
      <c r="E146" s="212"/>
      <c r="F146" s="212"/>
      <c r="G146" s="213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203" t="s">
        <v>1649</v>
      </c>
      <c r="B148" s="203"/>
      <c r="C148" s="203"/>
      <c r="D148" s="203"/>
      <c r="E148" s="203"/>
      <c r="F148" s="203"/>
      <c r="G148" s="203"/>
    </row>
    <row r="149" spans="1:8" ht="15.75" x14ac:dyDescent="0.25">
      <c r="A149" s="204" t="s">
        <v>9</v>
      </c>
      <c r="B149" s="204"/>
      <c r="C149" s="204"/>
      <c r="D149" s="65"/>
      <c r="E149" s="204" t="s">
        <v>10</v>
      </c>
      <c r="F149" s="204"/>
      <c r="G149" s="204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204" t="s">
        <v>11</v>
      </c>
      <c r="B154" s="204"/>
      <c r="C154" s="204"/>
      <c r="D154" s="65"/>
      <c r="E154" s="204" t="s">
        <v>242</v>
      </c>
      <c r="F154" s="204"/>
      <c r="G154" s="204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202" t="s">
        <v>183</v>
      </c>
      <c r="C156" s="202"/>
      <c r="D156" s="202"/>
    </row>
    <row r="157" spans="1:8" x14ac:dyDescent="0.25">
      <c r="B157" s="202" t="s">
        <v>1698</v>
      </c>
      <c r="C157" s="202"/>
      <c r="D157" s="202"/>
      <c r="E157" s="202"/>
    </row>
    <row r="158" spans="1:8" x14ac:dyDescent="0.25">
      <c r="B158" s="202" t="s">
        <v>1699</v>
      </c>
      <c r="C158" s="202"/>
      <c r="D158" s="202"/>
      <c r="E158" s="202"/>
    </row>
    <row r="159" spans="1:8" x14ac:dyDescent="0.25">
      <c r="B159" s="38" t="s">
        <v>1870</v>
      </c>
      <c r="C159" s="38"/>
      <c r="D159" s="38"/>
    </row>
    <row r="160" spans="1:8" x14ac:dyDescent="0.25">
      <c r="B160" s="202" t="s">
        <v>1871</v>
      </c>
      <c r="C160" s="202"/>
      <c r="D160" s="202"/>
      <c r="E160" s="202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216" t="s">
        <v>1873</v>
      </c>
      <c r="C163" s="216"/>
      <c r="D163" s="216"/>
      <c r="E163" s="216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93"/>
  <sheetViews>
    <sheetView tabSelected="1" zoomScaleNormal="100" workbookViewId="0">
      <selection activeCell="K12" sqref="K12"/>
    </sheetView>
  </sheetViews>
  <sheetFormatPr defaultRowHeight="15" x14ac:dyDescent="0.25"/>
  <cols>
    <col min="1" max="1" width="4.85546875" customWidth="1"/>
    <col min="2" max="2" width="17.85546875" customWidth="1"/>
    <col min="3" max="3" width="21" customWidth="1"/>
    <col min="4" max="4" width="30.140625" customWidth="1"/>
    <col min="5" max="5" width="13.5703125" style="263" customWidth="1"/>
    <col min="6" max="6" width="12.140625" customWidth="1"/>
    <col min="7" max="7" width="12.5703125" customWidth="1"/>
    <col min="8" max="8" width="10.7109375" bestFit="1" customWidth="1"/>
    <col min="9" max="9" width="9.85546875" bestFit="1" customWidth="1"/>
    <col min="14" max="14" width="12.28515625" customWidth="1"/>
    <col min="18" max="18" width="8.85546875" customWidth="1"/>
  </cols>
  <sheetData>
    <row r="1" spans="1:19" ht="18.75" x14ac:dyDescent="0.3">
      <c r="A1" s="205" t="s">
        <v>166</v>
      </c>
      <c r="B1" s="205"/>
      <c r="C1" s="205"/>
      <c r="D1" s="205"/>
      <c r="E1" s="238"/>
      <c r="F1" s="205"/>
    </row>
    <row r="2" spans="1:19" ht="18.75" x14ac:dyDescent="0.3">
      <c r="A2" s="223" t="s">
        <v>0</v>
      </c>
      <c r="B2" s="223"/>
      <c r="C2" s="223"/>
      <c r="D2" s="223"/>
      <c r="E2" s="239"/>
      <c r="F2" s="223"/>
    </row>
    <row r="3" spans="1:19" ht="18.75" x14ac:dyDescent="0.3">
      <c r="A3" s="282"/>
      <c r="B3" s="282"/>
      <c r="C3" s="282"/>
      <c r="D3" s="282"/>
      <c r="E3" s="283"/>
      <c r="F3" s="282"/>
    </row>
    <row r="4" spans="1:19" ht="22.5" x14ac:dyDescent="0.3">
      <c r="A4" s="207" t="s">
        <v>1565</v>
      </c>
      <c r="B4" s="207"/>
      <c r="C4" s="207"/>
      <c r="D4" s="207"/>
      <c r="E4" s="240"/>
      <c r="F4" s="207"/>
    </row>
    <row r="5" spans="1:19" ht="22.5" x14ac:dyDescent="0.3">
      <c r="A5" s="201"/>
      <c r="B5" s="201"/>
      <c r="C5" s="201"/>
      <c r="D5" s="201"/>
      <c r="E5" s="271"/>
      <c r="F5" s="201"/>
    </row>
    <row r="6" spans="1:19" ht="22.5" customHeight="1" x14ac:dyDescent="0.25">
      <c r="A6" s="25" t="s">
        <v>1</v>
      </c>
      <c r="B6" s="25" t="s">
        <v>2</v>
      </c>
      <c r="C6" s="190" t="s">
        <v>3588</v>
      </c>
      <c r="D6" s="25" t="s">
        <v>5</v>
      </c>
      <c r="E6" s="241" t="s">
        <v>6</v>
      </c>
      <c r="F6" s="25" t="s">
        <v>1564</v>
      </c>
    </row>
    <row r="7" spans="1:19" ht="15.75" customHeight="1" x14ac:dyDescent="0.25">
      <c r="A7" s="195">
        <v>1</v>
      </c>
      <c r="B7" s="195" t="s">
        <v>4577</v>
      </c>
      <c r="C7" s="237" t="s">
        <v>4488</v>
      </c>
      <c r="D7" s="197" t="s">
        <v>4457</v>
      </c>
      <c r="E7" s="276">
        <v>560000</v>
      </c>
      <c r="F7" s="195"/>
      <c r="G7" s="275"/>
      <c r="H7" s="236"/>
      <c r="I7" s="236"/>
      <c r="J7" s="126"/>
      <c r="K7" s="126"/>
      <c r="L7" s="137"/>
      <c r="M7" s="137"/>
      <c r="N7" s="126"/>
      <c r="O7" s="236"/>
      <c r="P7" s="236"/>
      <c r="Q7" s="137"/>
      <c r="R7" s="137"/>
      <c r="S7" s="137"/>
    </row>
    <row r="8" spans="1:19" ht="15.75" customHeight="1" x14ac:dyDescent="0.25">
      <c r="A8" s="195">
        <v>2</v>
      </c>
      <c r="B8" s="195" t="s">
        <v>4578</v>
      </c>
      <c r="C8" s="237" t="s">
        <v>4488</v>
      </c>
      <c r="D8" s="197" t="s">
        <v>3505</v>
      </c>
      <c r="E8" s="276">
        <v>230000</v>
      </c>
      <c r="F8" s="195"/>
      <c r="G8" s="236"/>
      <c r="H8" s="236"/>
      <c r="I8" s="236"/>
      <c r="J8" s="126"/>
      <c r="K8" s="126"/>
      <c r="L8" s="137"/>
      <c r="M8" s="137"/>
      <c r="N8" s="126"/>
      <c r="O8" s="236"/>
      <c r="P8" s="236"/>
      <c r="Q8" s="137"/>
      <c r="R8" s="137"/>
      <c r="S8" s="137"/>
    </row>
    <row r="9" spans="1:19" ht="15.75" customHeight="1" x14ac:dyDescent="0.25">
      <c r="A9" s="195">
        <v>3</v>
      </c>
      <c r="B9" s="195" t="s">
        <v>4579</v>
      </c>
      <c r="C9" s="237" t="s">
        <v>4489</v>
      </c>
      <c r="D9" s="197" t="s">
        <v>3505</v>
      </c>
      <c r="E9" s="276">
        <v>230000</v>
      </c>
      <c r="F9" s="195"/>
      <c r="G9" s="236"/>
      <c r="H9" s="236"/>
      <c r="I9" s="236"/>
      <c r="J9" s="126"/>
      <c r="K9" s="126"/>
      <c r="L9" s="137"/>
      <c r="M9" s="137"/>
      <c r="N9" s="126"/>
      <c r="O9" s="236"/>
      <c r="P9" s="236"/>
      <c r="Q9" s="137"/>
      <c r="R9" s="137"/>
      <c r="S9" s="137"/>
    </row>
    <row r="10" spans="1:19" ht="15.75" customHeight="1" x14ac:dyDescent="0.25">
      <c r="A10" s="195">
        <v>4</v>
      </c>
      <c r="B10" s="195" t="s">
        <v>4580</v>
      </c>
      <c r="C10" s="237" t="s">
        <v>4489</v>
      </c>
      <c r="D10" s="197" t="s">
        <v>4457</v>
      </c>
      <c r="E10" s="276">
        <v>560000</v>
      </c>
      <c r="F10" s="195"/>
      <c r="G10" s="236"/>
      <c r="H10" s="236"/>
      <c r="I10" s="236"/>
      <c r="J10" s="126"/>
      <c r="K10" s="126"/>
      <c r="L10" s="137"/>
      <c r="M10" s="137"/>
      <c r="N10" s="126"/>
      <c r="O10" s="236"/>
      <c r="P10" s="236"/>
      <c r="Q10" s="137"/>
      <c r="R10" s="137"/>
      <c r="S10" s="137"/>
    </row>
    <row r="11" spans="1:19" ht="15.75" customHeight="1" x14ac:dyDescent="0.25">
      <c r="A11" s="195">
        <v>5</v>
      </c>
      <c r="B11" s="195" t="s">
        <v>4581</v>
      </c>
      <c r="C11" s="237" t="s">
        <v>4490</v>
      </c>
      <c r="D11" s="197" t="s">
        <v>4457</v>
      </c>
      <c r="E11" s="276">
        <v>560000</v>
      </c>
      <c r="F11" s="195"/>
      <c r="G11" s="236"/>
      <c r="H11" s="236"/>
      <c r="I11" s="236"/>
      <c r="J11" s="126"/>
      <c r="K11" s="126"/>
      <c r="L11" s="137"/>
      <c r="M11" s="137"/>
      <c r="N11" s="126"/>
      <c r="O11" s="236"/>
      <c r="P11" s="236"/>
      <c r="Q11" s="137"/>
      <c r="R11" s="137"/>
      <c r="S11" s="137"/>
    </row>
    <row r="12" spans="1:19" ht="15.75" customHeight="1" x14ac:dyDescent="0.25">
      <c r="A12" s="195">
        <v>6</v>
      </c>
      <c r="B12" s="195" t="s">
        <v>4582</v>
      </c>
      <c r="C12" s="237" t="s">
        <v>4490</v>
      </c>
      <c r="D12" s="197" t="s">
        <v>3505</v>
      </c>
      <c r="E12" s="276">
        <v>230000</v>
      </c>
      <c r="F12" s="195"/>
      <c r="G12" s="236"/>
      <c r="H12" s="236"/>
      <c r="I12" s="236"/>
      <c r="J12" s="126"/>
      <c r="K12" s="126"/>
      <c r="L12" s="137"/>
      <c r="M12" s="137"/>
      <c r="N12" s="126"/>
      <c r="O12" s="236"/>
      <c r="P12" s="236"/>
      <c r="Q12" s="137"/>
      <c r="R12" s="137"/>
      <c r="S12" s="137"/>
    </row>
    <row r="13" spans="1:19" ht="15.75" customHeight="1" x14ac:dyDescent="0.25">
      <c r="A13" s="195">
        <v>7</v>
      </c>
      <c r="B13" s="195" t="s">
        <v>4583</v>
      </c>
      <c r="C13" s="237" t="s">
        <v>4491</v>
      </c>
      <c r="D13" s="197" t="s">
        <v>3505</v>
      </c>
      <c r="E13" s="276">
        <v>230000</v>
      </c>
      <c r="F13" s="195"/>
      <c r="G13" s="236"/>
      <c r="H13" s="236"/>
      <c r="I13" s="236"/>
      <c r="J13" s="126"/>
      <c r="K13" s="126"/>
      <c r="L13" s="137"/>
      <c r="M13" s="137"/>
      <c r="N13" s="126"/>
      <c r="O13" s="236"/>
      <c r="P13" s="236"/>
      <c r="Q13" s="137"/>
      <c r="R13" s="137"/>
      <c r="S13" s="137"/>
    </row>
    <row r="14" spans="1:19" ht="15.75" customHeight="1" x14ac:dyDescent="0.25">
      <c r="A14" s="195">
        <v>8</v>
      </c>
      <c r="B14" s="195" t="s">
        <v>4584</v>
      </c>
      <c r="C14" s="237" t="s">
        <v>4491</v>
      </c>
      <c r="D14" s="197" t="s">
        <v>4457</v>
      </c>
      <c r="E14" s="276">
        <v>560000</v>
      </c>
      <c r="F14" s="195"/>
      <c r="G14" s="236"/>
      <c r="H14" s="236"/>
      <c r="I14" s="236"/>
      <c r="J14" s="126"/>
      <c r="K14" s="126"/>
      <c r="L14" s="137"/>
      <c r="M14" s="137"/>
      <c r="N14" s="126"/>
      <c r="O14" s="236"/>
      <c r="P14" s="236"/>
      <c r="Q14" s="137"/>
      <c r="R14" s="137"/>
      <c r="S14" s="137"/>
    </row>
    <row r="15" spans="1:19" ht="15.75" customHeight="1" x14ac:dyDescent="0.25">
      <c r="A15" s="195">
        <v>9</v>
      </c>
      <c r="B15" s="195" t="s">
        <v>4585</v>
      </c>
      <c r="C15" s="237" t="s">
        <v>4492</v>
      </c>
      <c r="D15" s="197" t="s">
        <v>4457</v>
      </c>
      <c r="E15" s="276">
        <v>560000</v>
      </c>
      <c r="F15" s="195"/>
      <c r="G15" s="236"/>
      <c r="H15" s="236"/>
      <c r="I15" s="236"/>
      <c r="J15" s="126"/>
      <c r="K15" s="126"/>
      <c r="L15" s="137"/>
      <c r="M15" s="137"/>
      <c r="N15" s="126"/>
      <c r="O15" s="236"/>
      <c r="P15" s="236"/>
      <c r="Q15" s="137"/>
      <c r="R15" s="137"/>
      <c r="S15" s="137"/>
    </row>
    <row r="16" spans="1:19" ht="15.75" customHeight="1" x14ac:dyDescent="0.25">
      <c r="A16" s="195">
        <v>10</v>
      </c>
      <c r="B16" s="195" t="s">
        <v>4586</v>
      </c>
      <c r="C16" s="237" t="s">
        <v>4492</v>
      </c>
      <c r="D16" s="197" t="s">
        <v>3505</v>
      </c>
      <c r="E16" s="276">
        <v>230000</v>
      </c>
      <c r="F16" s="195"/>
      <c r="G16" s="236"/>
      <c r="H16" s="236"/>
      <c r="I16" s="236"/>
      <c r="J16" s="126"/>
      <c r="K16" s="126"/>
      <c r="L16" s="137"/>
      <c r="M16" s="137"/>
      <c r="N16" s="126"/>
      <c r="O16" s="236"/>
      <c r="P16" s="236"/>
      <c r="Q16" s="137"/>
      <c r="R16" s="137"/>
      <c r="S16" s="137"/>
    </row>
    <row r="17" spans="1:19" ht="15.75" customHeight="1" x14ac:dyDescent="0.25">
      <c r="A17" s="195">
        <v>11</v>
      </c>
      <c r="B17" s="195" t="s">
        <v>4587</v>
      </c>
      <c r="C17" s="237" t="s">
        <v>4493</v>
      </c>
      <c r="D17" s="197" t="s">
        <v>4457</v>
      </c>
      <c r="E17" s="276">
        <v>560000</v>
      </c>
      <c r="F17" s="195"/>
      <c r="G17" s="236"/>
      <c r="H17" s="236"/>
      <c r="I17" s="236"/>
      <c r="J17" s="126"/>
      <c r="K17" s="126"/>
      <c r="L17" s="137"/>
      <c r="M17" s="137"/>
      <c r="N17" s="126"/>
      <c r="O17" s="236"/>
      <c r="P17" s="236"/>
      <c r="Q17" s="137"/>
      <c r="R17" s="137"/>
      <c r="S17" s="137"/>
    </row>
    <row r="18" spans="1:19" ht="15.75" customHeight="1" x14ac:dyDescent="0.25">
      <c r="A18" s="195">
        <v>12</v>
      </c>
      <c r="B18" s="195" t="s">
        <v>4588</v>
      </c>
      <c r="C18" s="237" t="s">
        <v>4493</v>
      </c>
      <c r="D18" s="197" t="s">
        <v>3505</v>
      </c>
      <c r="E18" s="276">
        <v>230000</v>
      </c>
      <c r="F18" s="195"/>
      <c r="G18" s="236"/>
      <c r="H18" s="236"/>
      <c r="I18" s="236"/>
      <c r="J18" s="126"/>
      <c r="K18" s="126"/>
      <c r="L18" s="137"/>
      <c r="M18" s="137"/>
      <c r="N18" s="126"/>
      <c r="O18" s="236"/>
      <c r="P18" s="236"/>
      <c r="Q18" s="137"/>
      <c r="R18" s="137"/>
      <c r="S18" s="137"/>
    </row>
    <row r="19" spans="1:19" ht="15.75" customHeight="1" x14ac:dyDescent="0.25">
      <c r="A19" s="195">
        <v>13</v>
      </c>
      <c r="B19" s="195" t="s">
        <v>4589</v>
      </c>
      <c r="C19" s="237" t="s">
        <v>4494</v>
      </c>
      <c r="D19" s="197" t="s">
        <v>3505</v>
      </c>
      <c r="E19" s="276">
        <v>230000</v>
      </c>
      <c r="F19" s="195"/>
      <c r="G19" s="236"/>
      <c r="H19" s="236"/>
      <c r="I19" s="236"/>
      <c r="J19" s="126"/>
      <c r="K19" s="126"/>
      <c r="L19" s="137"/>
      <c r="M19" s="137"/>
      <c r="N19" s="126"/>
      <c r="O19" s="236"/>
      <c r="P19" s="236"/>
      <c r="Q19" s="137"/>
      <c r="R19" s="137"/>
      <c r="S19" s="137"/>
    </row>
    <row r="20" spans="1:19" ht="15.75" customHeight="1" x14ac:dyDescent="0.25">
      <c r="A20" s="195">
        <v>14</v>
      </c>
      <c r="B20" s="195" t="s">
        <v>4590</v>
      </c>
      <c r="C20" s="237" t="s">
        <v>4494</v>
      </c>
      <c r="D20" s="197" t="s">
        <v>4457</v>
      </c>
      <c r="E20" s="276">
        <v>560000</v>
      </c>
      <c r="F20" s="195"/>
      <c r="G20" s="236"/>
      <c r="H20" s="236"/>
      <c r="I20" s="236"/>
      <c r="J20" s="126"/>
      <c r="K20" s="126"/>
      <c r="L20" s="137"/>
      <c r="M20" s="137"/>
      <c r="N20" s="126"/>
      <c r="O20" s="236"/>
      <c r="P20" s="236"/>
      <c r="Q20" s="137"/>
      <c r="R20" s="137"/>
      <c r="S20" s="137"/>
    </row>
    <row r="21" spans="1:19" ht="15.75" customHeight="1" x14ac:dyDescent="0.25">
      <c r="A21" s="195">
        <v>15</v>
      </c>
      <c r="B21" s="195" t="s">
        <v>4591</v>
      </c>
      <c r="C21" s="237" t="s">
        <v>4495</v>
      </c>
      <c r="D21" s="197" t="s">
        <v>4457</v>
      </c>
      <c r="E21" s="276">
        <v>560000</v>
      </c>
      <c r="F21" s="195"/>
      <c r="G21" s="236"/>
      <c r="H21" s="236"/>
      <c r="I21" s="236"/>
      <c r="J21" s="126"/>
      <c r="K21" s="126"/>
      <c r="L21" s="137"/>
      <c r="M21" s="137"/>
      <c r="N21" s="126"/>
      <c r="O21" s="236"/>
      <c r="P21" s="236"/>
      <c r="Q21" s="137"/>
      <c r="R21" s="137"/>
      <c r="S21" s="137"/>
    </row>
    <row r="22" spans="1:19" ht="15.75" customHeight="1" x14ac:dyDescent="0.25">
      <c r="A22" s="195">
        <v>16</v>
      </c>
      <c r="B22" s="195" t="s">
        <v>4592</v>
      </c>
      <c r="C22" s="237" t="s">
        <v>4495</v>
      </c>
      <c r="D22" s="197" t="s">
        <v>3505</v>
      </c>
      <c r="E22" s="276">
        <v>230000</v>
      </c>
      <c r="F22" s="195"/>
      <c r="G22" s="236"/>
      <c r="H22" s="236"/>
      <c r="I22" s="236"/>
      <c r="J22" s="126"/>
      <c r="K22" s="126"/>
      <c r="L22" s="137"/>
      <c r="M22" s="137"/>
      <c r="N22" s="126"/>
      <c r="O22" s="236"/>
      <c r="P22" s="236"/>
      <c r="Q22" s="137"/>
      <c r="R22" s="137"/>
      <c r="S22" s="137"/>
    </row>
    <row r="23" spans="1:19" ht="15.75" customHeight="1" x14ac:dyDescent="0.25">
      <c r="A23" s="195">
        <v>17</v>
      </c>
      <c r="B23" s="195" t="s">
        <v>4593</v>
      </c>
      <c r="C23" s="237" t="s">
        <v>4496</v>
      </c>
      <c r="D23" s="197" t="s">
        <v>3505</v>
      </c>
      <c r="E23" s="276">
        <v>230000</v>
      </c>
      <c r="F23" s="195"/>
      <c r="G23" s="236"/>
      <c r="H23" s="236"/>
      <c r="I23" s="236"/>
      <c r="J23" s="126"/>
      <c r="K23" s="126"/>
      <c r="L23" s="137"/>
      <c r="M23" s="137"/>
      <c r="N23" s="126"/>
      <c r="O23" s="236"/>
      <c r="P23" s="236"/>
      <c r="Q23" s="137"/>
      <c r="R23" s="137"/>
      <c r="S23" s="137"/>
    </row>
    <row r="24" spans="1:19" ht="15.75" customHeight="1" x14ac:dyDescent="0.25">
      <c r="A24" s="195">
        <v>18</v>
      </c>
      <c r="B24" s="195" t="s">
        <v>4594</v>
      </c>
      <c r="C24" s="237" t="s">
        <v>4496</v>
      </c>
      <c r="D24" s="197" t="s">
        <v>4457</v>
      </c>
      <c r="E24" s="276">
        <v>560000</v>
      </c>
      <c r="F24" s="195"/>
      <c r="G24" s="236"/>
      <c r="H24" s="236"/>
      <c r="I24" s="236"/>
      <c r="J24" s="126"/>
      <c r="K24" s="126"/>
      <c r="L24" s="137"/>
      <c r="M24" s="137"/>
      <c r="N24" s="126"/>
      <c r="O24" s="236"/>
      <c r="P24" s="236"/>
      <c r="Q24" s="137"/>
      <c r="R24" s="137"/>
      <c r="S24" s="137"/>
    </row>
    <row r="25" spans="1:19" ht="15.75" customHeight="1" x14ac:dyDescent="0.25">
      <c r="A25" s="195">
        <v>19</v>
      </c>
      <c r="B25" s="195" t="s">
        <v>4595</v>
      </c>
      <c r="C25" s="237" t="s">
        <v>4497</v>
      </c>
      <c r="D25" s="197" t="s">
        <v>4457</v>
      </c>
      <c r="E25" s="276">
        <v>560000</v>
      </c>
      <c r="F25" s="195"/>
      <c r="G25" s="236"/>
      <c r="H25" s="236"/>
      <c r="I25" s="236"/>
      <c r="J25" s="126"/>
      <c r="K25" s="126"/>
      <c r="L25" s="137"/>
      <c r="M25" s="137"/>
      <c r="N25" s="126"/>
      <c r="O25" s="236"/>
      <c r="P25" s="236"/>
      <c r="Q25" s="137"/>
      <c r="R25" s="137"/>
      <c r="S25" s="137"/>
    </row>
    <row r="26" spans="1:19" ht="15.75" customHeight="1" x14ac:dyDescent="0.25">
      <c r="A26" s="195">
        <v>20</v>
      </c>
      <c r="B26" s="195" t="s">
        <v>4596</v>
      </c>
      <c r="C26" s="237" t="s">
        <v>4497</v>
      </c>
      <c r="D26" s="197" t="s">
        <v>3505</v>
      </c>
      <c r="E26" s="276">
        <v>230000</v>
      </c>
      <c r="F26" s="195"/>
      <c r="G26" s="236"/>
      <c r="H26" s="236"/>
      <c r="I26" s="236"/>
      <c r="J26" s="126"/>
      <c r="K26" s="126"/>
      <c r="L26" s="137"/>
      <c r="M26" s="137"/>
      <c r="N26" s="126"/>
      <c r="O26" s="236"/>
      <c r="P26" s="236"/>
      <c r="Q26" s="137"/>
      <c r="R26" s="137"/>
      <c r="S26" s="137"/>
    </row>
    <row r="27" spans="1:19" ht="15.75" customHeight="1" x14ac:dyDescent="0.25">
      <c r="A27" s="195">
        <v>21</v>
      </c>
      <c r="B27" s="195" t="s">
        <v>4597</v>
      </c>
      <c r="C27" s="237" t="s">
        <v>4498</v>
      </c>
      <c r="D27" s="197" t="s">
        <v>4457</v>
      </c>
      <c r="E27" s="276">
        <v>560000</v>
      </c>
      <c r="F27" s="195"/>
      <c r="G27" s="236"/>
      <c r="H27" s="236"/>
      <c r="I27" s="236"/>
      <c r="J27" s="126"/>
      <c r="K27" s="126"/>
      <c r="L27" s="137"/>
      <c r="M27" s="137"/>
      <c r="N27" s="126"/>
      <c r="O27" s="236"/>
      <c r="P27" s="236"/>
      <c r="Q27" s="137"/>
      <c r="R27" s="137"/>
      <c r="S27" s="137"/>
    </row>
    <row r="28" spans="1:19" ht="15.75" customHeight="1" x14ac:dyDescent="0.25">
      <c r="A28" s="195">
        <v>22</v>
      </c>
      <c r="B28" s="195" t="s">
        <v>4598</v>
      </c>
      <c r="C28" s="237" t="s">
        <v>4498</v>
      </c>
      <c r="D28" s="197" t="s">
        <v>3505</v>
      </c>
      <c r="E28" s="276">
        <v>230000</v>
      </c>
      <c r="F28" s="195"/>
      <c r="G28" s="236"/>
      <c r="H28" s="236"/>
      <c r="I28" s="236"/>
      <c r="J28" s="126"/>
      <c r="K28" s="126"/>
      <c r="L28" s="137"/>
      <c r="M28" s="137"/>
      <c r="N28" s="126"/>
      <c r="O28" s="236"/>
      <c r="P28" s="236"/>
      <c r="Q28" s="137"/>
      <c r="R28" s="137"/>
      <c r="S28" s="137"/>
    </row>
    <row r="29" spans="1:19" ht="15.75" customHeight="1" x14ac:dyDescent="0.25">
      <c r="A29" s="195">
        <v>23</v>
      </c>
      <c r="B29" s="195" t="s">
        <v>4599</v>
      </c>
      <c r="C29" s="237" t="s">
        <v>4499</v>
      </c>
      <c r="D29" s="197" t="s">
        <v>3505</v>
      </c>
      <c r="E29" s="276">
        <v>230000</v>
      </c>
      <c r="F29" s="195"/>
      <c r="G29" s="236"/>
      <c r="H29" s="236"/>
      <c r="I29" s="236"/>
      <c r="J29" s="126"/>
      <c r="K29" s="126"/>
      <c r="L29" s="137"/>
      <c r="M29" s="137"/>
      <c r="N29" s="126"/>
      <c r="O29" s="236"/>
      <c r="P29" s="236"/>
      <c r="Q29" s="137"/>
      <c r="R29" s="137"/>
      <c r="S29" s="137"/>
    </row>
    <row r="30" spans="1:19" ht="15.75" customHeight="1" x14ac:dyDescent="0.25">
      <c r="A30" s="195">
        <v>24</v>
      </c>
      <c r="B30" s="195" t="s">
        <v>4600</v>
      </c>
      <c r="C30" s="237" t="s">
        <v>4499</v>
      </c>
      <c r="D30" s="197" t="s">
        <v>4457</v>
      </c>
      <c r="E30" s="276">
        <v>560000</v>
      </c>
      <c r="F30" s="195"/>
      <c r="G30" s="236"/>
      <c r="H30" s="236"/>
      <c r="I30" s="236"/>
      <c r="J30" s="126"/>
      <c r="K30" s="126"/>
      <c r="L30" s="137"/>
      <c r="M30" s="137"/>
      <c r="N30" s="126"/>
      <c r="O30" s="236"/>
      <c r="P30" s="236"/>
      <c r="Q30" s="137"/>
      <c r="R30" s="137"/>
      <c r="S30" s="137"/>
    </row>
    <row r="31" spans="1:19" ht="15.75" customHeight="1" x14ac:dyDescent="0.25">
      <c r="A31" s="195">
        <v>25</v>
      </c>
      <c r="B31" s="195" t="s">
        <v>4601</v>
      </c>
      <c r="C31" s="237" t="s">
        <v>4500</v>
      </c>
      <c r="D31" s="197" t="s">
        <v>4457</v>
      </c>
      <c r="E31" s="276">
        <v>560000</v>
      </c>
      <c r="F31" s="195"/>
      <c r="G31" s="236"/>
      <c r="H31" s="236"/>
      <c r="I31" s="236"/>
      <c r="J31" s="126"/>
      <c r="K31" s="126"/>
      <c r="L31" s="137"/>
      <c r="M31" s="137"/>
      <c r="N31" s="126"/>
      <c r="O31" s="236"/>
      <c r="P31" s="236"/>
      <c r="Q31" s="137"/>
      <c r="R31" s="137"/>
      <c r="S31" s="137"/>
    </row>
    <row r="32" spans="1:19" ht="15.75" customHeight="1" x14ac:dyDescent="0.25">
      <c r="A32" s="195">
        <v>26</v>
      </c>
      <c r="B32" s="195" t="s">
        <v>4602</v>
      </c>
      <c r="C32" s="237" t="s">
        <v>4500</v>
      </c>
      <c r="D32" s="197" t="s">
        <v>3505</v>
      </c>
      <c r="E32" s="276">
        <v>230000</v>
      </c>
      <c r="F32" s="195"/>
      <c r="G32" s="236"/>
      <c r="H32" s="236"/>
      <c r="I32" s="236"/>
      <c r="J32" s="126"/>
      <c r="K32" s="126"/>
      <c r="L32" s="137"/>
      <c r="M32" s="137"/>
      <c r="N32" s="126"/>
      <c r="O32" s="236"/>
      <c r="P32" s="236"/>
      <c r="Q32" s="137"/>
      <c r="R32" s="137"/>
      <c r="S32" s="137"/>
    </row>
    <row r="33" spans="1:19" ht="15.75" customHeight="1" x14ac:dyDescent="0.25">
      <c r="A33" s="195">
        <v>27</v>
      </c>
      <c r="B33" s="195" t="s">
        <v>4603</v>
      </c>
      <c r="C33" s="237" t="s">
        <v>4501</v>
      </c>
      <c r="D33" s="197" t="s">
        <v>3505</v>
      </c>
      <c r="E33" s="276">
        <v>230000</v>
      </c>
      <c r="F33" s="195"/>
      <c r="G33" s="236"/>
      <c r="H33" s="236"/>
      <c r="I33" s="236"/>
      <c r="J33" s="126"/>
      <c r="K33" s="126"/>
      <c r="L33" s="137"/>
      <c r="M33" s="137"/>
      <c r="N33" s="126"/>
      <c r="O33" s="236"/>
      <c r="P33" s="236"/>
      <c r="Q33" s="137"/>
      <c r="R33" s="137"/>
      <c r="S33" s="137"/>
    </row>
    <row r="34" spans="1:19" ht="15.75" customHeight="1" x14ac:dyDescent="0.25">
      <c r="A34" s="195">
        <v>28</v>
      </c>
      <c r="B34" s="195" t="s">
        <v>4604</v>
      </c>
      <c r="C34" s="237" t="s">
        <v>4502</v>
      </c>
      <c r="D34" s="197" t="s">
        <v>4457</v>
      </c>
      <c r="E34" s="276">
        <v>560000</v>
      </c>
      <c r="F34" s="195"/>
      <c r="G34" s="236"/>
      <c r="H34" s="236"/>
      <c r="I34" s="236"/>
      <c r="J34" s="126"/>
      <c r="K34" s="126"/>
      <c r="L34" s="137"/>
      <c r="M34" s="137"/>
      <c r="N34" s="126"/>
      <c r="O34" s="236"/>
      <c r="P34" s="236"/>
      <c r="Q34" s="137"/>
      <c r="R34" s="137"/>
      <c r="S34" s="137"/>
    </row>
    <row r="35" spans="1:19" ht="15.75" customHeight="1" x14ac:dyDescent="0.25">
      <c r="A35" s="195">
        <v>29</v>
      </c>
      <c r="B35" s="195" t="s">
        <v>4605</v>
      </c>
      <c r="C35" s="237" t="s">
        <v>4502</v>
      </c>
      <c r="D35" s="197" t="s">
        <v>3505</v>
      </c>
      <c r="E35" s="276">
        <v>230000</v>
      </c>
      <c r="F35" s="195"/>
      <c r="G35" s="236"/>
      <c r="H35" s="236"/>
      <c r="I35" s="236"/>
      <c r="J35" s="126"/>
      <c r="K35" s="126"/>
      <c r="L35" s="137"/>
      <c r="M35" s="137"/>
      <c r="N35" s="126"/>
      <c r="O35" s="236"/>
      <c r="P35" s="236"/>
      <c r="Q35" s="137"/>
      <c r="R35" s="137"/>
      <c r="S35" s="137"/>
    </row>
    <row r="36" spans="1:19" ht="15.75" customHeight="1" x14ac:dyDescent="0.25">
      <c r="A36" s="195">
        <v>30</v>
      </c>
      <c r="B36" s="195" t="s">
        <v>4606</v>
      </c>
      <c r="C36" s="237" t="s">
        <v>4501</v>
      </c>
      <c r="D36" s="197" t="s">
        <v>4457</v>
      </c>
      <c r="E36" s="276">
        <v>560000</v>
      </c>
      <c r="F36" s="195"/>
      <c r="G36" s="236"/>
      <c r="H36" s="236"/>
      <c r="I36" s="236"/>
      <c r="J36" s="126"/>
      <c r="K36" s="126"/>
      <c r="L36" s="137"/>
      <c r="M36" s="137"/>
      <c r="N36" s="126"/>
      <c r="O36" s="236"/>
      <c r="P36" s="236"/>
      <c r="Q36" s="137"/>
      <c r="R36" s="137"/>
      <c r="S36" s="137"/>
    </row>
    <row r="37" spans="1:19" ht="15.75" customHeight="1" x14ac:dyDescent="0.25">
      <c r="A37" s="195">
        <v>31</v>
      </c>
      <c r="B37" s="195" t="s">
        <v>4607</v>
      </c>
      <c r="C37" s="237" t="s">
        <v>4503</v>
      </c>
      <c r="D37" s="197" t="s">
        <v>4457</v>
      </c>
      <c r="E37" s="276">
        <v>560000</v>
      </c>
      <c r="F37" s="195"/>
      <c r="G37" s="236"/>
      <c r="H37" s="236"/>
      <c r="I37" s="236"/>
      <c r="J37" s="126"/>
      <c r="K37" s="126"/>
      <c r="L37" s="137"/>
      <c r="M37" s="137"/>
      <c r="N37" s="126"/>
      <c r="O37" s="236"/>
      <c r="P37" s="236"/>
      <c r="Q37" s="137"/>
      <c r="R37" s="137"/>
      <c r="S37" s="137"/>
    </row>
    <row r="38" spans="1:19" ht="15.75" customHeight="1" x14ac:dyDescent="0.25">
      <c r="A38" s="195">
        <v>32</v>
      </c>
      <c r="B38" s="195" t="s">
        <v>4608</v>
      </c>
      <c r="C38" s="237" t="s">
        <v>4503</v>
      </c>
      <c r="D38" s="197" t="s">
        <v>3505</v>
      </c>
      <c r="E38" s="276">
        <v>230000</v>
      </c>
      <c r="F38" s="195"/>
      <c r="G38" s="278">
        <f>SUM(E7:E38)</f>
        <v>12640000</v>
      </c>
      <c r="H38" s="236"/>
      <c r="I38" s="236"/>
      <c r="J38" s="126"/>
      <c r="K38" s="126"/>
      <c r="L38" s="137"/>
      <c r="M38" s="137"/>
      <c r="N38" s="126"/>
      <c r="O38" s="236"/>
      <c r="P38" s="236"/>
      <c r="Q38" s="137"/>
      <c r="R38" s="137"/>
      <c r="S38" s="137"/>
    </row>
    <row r="39" spans="1:19" ht="15.75" customHeight="1" x14ac:dyDescent="0.25">
      <c r="A39" s="195">
        <v>33</v>
      </c>
      <c r="B39" s="195" t="s">
        <v>4609</v>
      </c>
      <c r="C39" s="237" t="s">
        <v>4504</v>
      </c>
      <c r="D39" s="197" t="s">
        <v>4457</v>
      </c>
      <c r="E39" s="276">
        <v>560000</v>
      </c>
      <c r="F39" s="195"/>
      <c r="G39" s="236"/>
      <c r="H39" s="236"/>
      <c r="I39" s="236"/>
      <c r="J39" s="126"/>
      <c r="K39" s="126"/>
      <c r="L39" s="137"/>
      <c r="M39" s="137"/>
      <c r="N39" s="126"/>
      <c r="O39" s="236"/>
      <c r="P39" s="236"/>
      <c r="Q39" s="137"/>
      <c r="R39" s="137"/>
      <c r="S39" s="137"/>
    </row>
    <row r="40" spans="1:19" ht="15.75" customHeight="1" x14ac:dyDescent="0.25">
      <c r="A40" s="195">
        <v>34</v>
      </c>
      <c r="B40" s="195" t="s">
        <v>4610</v>
      </c>
      <c r="C40" s="237" t="s">
        <v>4504</v>
      </c>
      <c r="D40" s="197" t="s">
        <v>3505</v>
      </c>
      <c r="E40" s="276">
        <v>230000</v>
      </c>
      <c r="F40" s="195"/>
      <c r="G40" s="236"/>
      <c r="H40" s="236"/>
      <c r="I40" s="236"/>
      <c r="J40" s="126"/>
      <c r="K40" s="126"/>
      <c r="L40" s="137"/>
      <c r="M40" s="137"/>
      <c r="N40" s="126"/>
      <c r="O40" s="236"/>
      <c r="P40" s="236"/>
      <c r="Q40" s="137"/>
      <c r="R40" s="137"/>
      <c r="S40" s="137"/>
    </row>
    <row r="41" spans="1:19" ht="15.75" customHeight="1" x14ac:dyDescent="0.25">
      <c r="A41" s="195">
        <v>35</v>
      </c>
      <c r="B41" s="195" t="s">
        <v>4611</v>
      </c>
      <c r="C41" s="237" t="s">
        <v>4505</v>
      </c>
      <c r="D41" s="197" t="s">
        <v>4457</v>
      </c>
      <c r="E41" s="276">
        <v>560000</v>
      </c>
      <c r="F41" s="195"/>
      <c r="G41" s="236"/>
      <c r="H41" s="236"/>
      <c r="I41" s="236"/>
      <c r="J41" s="126"/>
      <c r="K41" s="126"/>
      <c r="L41" s="137"/>
      <c r="M41" s="137"/>
      <c r="N41" s="126"/>
      <c r="O41" s="236"/>
      <c r="P41" s="236"/>
      <c r="Q41" s="137"/>
      <c r="R41" s="137"/>
      <c r="S41" s="137"/>
    </row>
    <row r="42" spans="1:19" ht="15.75" customHeight="1" x14ac:dyDescent="0.25">
      <c r="A42" s="195">
        <v>36</v>
      </c>
      <c r="B42" s="195" t="s">
        <v>4612</v>
      </c>
      <c r="C42" s="237" t="s">
        <v>4505</v>
      </c>
      <c r="D42" s="197" t="s">
        <v>3505</v>
      </c>
      <c r="E42" s="276">
        <v>230000</v>
      </c>
      <c r="F42" s="195"/>
      <c r="G42" s="236"/>
      <c r="H42" s="236"/>
      <c r="I42" s="236"/>
      <c r="J42" s="126"/>
      <c r="K42" s="126"/>
      <c r="L42" s="137"/>
      <c r="M42" s="137"/>
      <c r="N42" s="126"/>
      <c r="O42" s="236"/>
      <c r="P42" s="236"/>
      <c r="Q42" s="137"/>
      <c r="R42" s="137"/>
      <c r="S42" s="137"/>
    </row>
    <row r="43" spans="1:19" ht="15.75" customHeight="1" x14ac:dyDescent="0.25">
      <c r="A43" s="195">
        <v>37</v>
      </c>
      <c r="B43" s="195" t="s">
        <v>4613</v>
      </c>
      <c r="C43" s="237" t="s">
        <v>4506</v>
      </c>
      <c r="D43" s="197" t="s">
        <v>3505</v>
      </c>
      <c r="E43" s="276">
        <v>230000</v>
      </c>
      <c r="F43" s="195"/>
      <c r="G43" s="236"/>
      <c r="H43" s="236"/>
      <c r="I43" s="236"/>
      <c r="J43" s="126"/>
      <c r="K43" s="126"/>
      <c r="L43" s="137"/>
      <c r="M43" s="137"/>
      <c r="N43" s="126"/>
      <c r="O43" s="236"/>
      <c r="P43" s="236"/>
      <c r="Q43" s="137"/>
      <c r="R43" s="137"/>
      <c r="S43" s="137"/>
    </row>
    <row r="44" spans="1:19" ht="15.75" customHeight="1" x14ac:dyDescent="0.25">
      <c r="A44" s="195">
        <v>38</v>
      </c>
      <c r="B44" s="195" t="s">
        <v>4614</v>
      </c>
      <c r="C44" s="237" t="s">
        <v>4506</v>
      </c>
      <c r="D44" s="197" t="s">
        <v>4457</v>
      </c>
      <c r="E44" s="276">
        <v>560000</v>
      </c>
      <c r="F44" s="195"/>
      <c r="G44" s="236"/>
      <c r="H44" s="236"/>
      <c r="I44" s="236"/>
      <c r="J44" s="126"/>
      <c r="K44" s="126"/>
      <c r="L44" s="137"/>
      <c r="M44" s="137"/>
      <c r="N44" s="126"/>
      <c r="O44" s="236"/>
      <c r="P44" s="236"/>
      <c r="Q44" s="137"/>
      <c r="R44" s="137"/>
      <c r="S44" s="137"/>
    </row>
    <row r="45" spans="1:19" ht="15.75" customHeight="1" x14ac:dyDescent="0.25">
      <c r="A45" s="195">
        <v>39</v>
      </c>
      <c r="B45" s="195" t="s">
        <v>4615</v>
      </c>
      <c r="C45" s="237" t="s">
        <v>3700</v>
      </c>
      <c r="D45" s="197" t="s">
        <v>3505</v>
      </c>
      <c r="E45" s="276">
        <v>230000</v>
      </c>
      <c r="F45" s="195"/>
      <c r="G45" s="236"/>
      <c r="H45" s="236"/>
      <c r="I45" s="236"/>
      <c r="J45" s="126"/>
      <c r="K45" s="126"/>
      <c r="L45" s="137"/>
      <c r="M45" s="137"/>
      <c r="N45" s="126"/>
      <c r="O45" s="236"/>
      <c r="P45" s="236"/>
      <c r="Q45" s="137"/>
      <c r="R45" s="137"/>
      <c r="S45" s="137"/>
    </row>
    <row r="46" spans="1:19" ht="15.75" customHeight="1" x14ac:dyDescent="0.25">
      <c r="A46" s="195">
        <v>40</v>
      </c>
      <c r="B46" s="195" t="s">
        <v>4616</v>
      </c>
      <c r="C46" s="237" t="s">
        <v>3700</v>
      </c>
      <c r="D46" s="197" t="s">
        <v>4457</v>
      </c>
      <c r="E46" s="276">
        <v>560000</v>
      </c>
      <c r="F46" s="195"/>
      <c r="G46" s="236"/>
      <c r="H46" s="236"/>
      <c r="I46" s="236"/>
      <c r="J46" s="126"/>
      <c r="K46" s="126"/>
      <c r="L46" s="137"/>
      <c r="M46" s="137"/>
      <c r="N46" s="126"/>
      <c r="O46" s="236"/>
      <c r="P46" s="236"/>
      <c r="Q46" s="137"/>
      <c r="R46" s="137"/>
      <c r="S46" s="137"/>
    </row>
    <row r="47" spans="1:19" ht="15.75" customHeight="1" x14ac:dyDescent="0.25">
      <c r="A47" s="195">
        <v>41</v>
      </c>
      <c r="B47" s="195" t="s">
        <v>4617</v>
      </c>
      <c r="C47" s="237" t="s">
        <v>4507</v>
      </c>
      <c r="D47" s="197" t="s">
        <v>4457</v>
      </c>
      <c r="E47" s="276">
        <v>560000</v>
      </c>
      <c r="F47" s="195"/>
      <c r="G47" s="236"/>
      <c r="H47" s="236"/>
      <c r="I47" s="236"/>
      <c r="J47" s="126"/>
      <c r="K47" s="126"/>
      <c r="L47" s="137"/>
      <c r="M47" s="137"/>
      <c r="N47" s="126"/>
      <c r="O47" s="236"/>
      <c r="P47" s="236"/>
      <c r="Q47" s="137"/>
      <c r="R47" s="137"/>
      <c r="S47" s="137"/>
    </row>
    <row r="48" spans="1:19" ht="15.75" customHeight="1" x14ac:dyDescent="0.25">
      <c r="A48" s="195">
        <v>42</v>
      </c>
      <c r="B48" s="195" t="s">
        <v>4618</v>
      </c>
      <c r="C48" s="237" t="s">
        <v>4507</v>
      </c>
      <c r="D48" s="197" t="s">
        <v>3505</v>
      </c>
      <c r="E48" s="276">
        <v>230000</v>
      </c>
      <c r="F48" s="195"/>
      <c r="G48" s="236"/>
      <c r="H48" s="236"/>
      <c r="I48" s="236"/>
      <c r="J48" s="126"/>
      <c r="K48" s="126"/>
      <c r="L48" s="137"/>
      <c r="M48" s="137"/>
      <c r="N48" s="126"/>
      <c r="O48" s="236"/>
      <c r="P48" s="236"/>
      <c r="Q48" s="137"/>
      <c r="R48" s="137"/>
      <c r="S48" s="137"/>
    </row>
    <row r="49" spans="1:19" ht="15.75" customHeight="1" x14ac:dyDescent="0.25">
      <c r="A49" s="195">
        <v>43</v>
      </c>
      <c r="B49" s="195" t="s">
        <v>4619</v>
      </c>
      <c r="C49" s="237" t="s">
        <v>4508</v>
      </c>
      <c r="D49" s="197" t="s">
        <v>3505</v>
      </c>
      <c r="E49" s="276">
        <v>230000</v>
      </c>
      <c r="F49" s="195"/>
      <c r="G49" s="236"/>
      <c r="H49" s="236"/>
      <c r="I49" s="236"/>
      <c r="J49" s="126"/>
      <c r="K49" s="126"/>
      <c r="L49" s="137"/>
      <c r="M49" s="137"/>
      <c r="N49" s="126"/>
      <c r="O49" s="236"/>
      <c r="P49" s="236"/>
      <c r="Q49" s="137"/>
      <c r="R49" s="137"/>
      <c r="S49" s="137"/>
    </row>
    <row r="50" spans="1:19" ht="15.75" customHeight="1" x14ac:dyDescent="0.25">
      <c r="A50" s="195">
        <v>44</v>
      </c>
      <c r="B50" s="195" t="s">
        <v>4620</v>
      </c>
      <c r="C50" s="237" t="s">
        <v>4774</v>
      </c>
      <c r="D50" s="197" t="s">
        <v>4775</v>
      </c>
      <c r="E50" s="276">
        <v>640000</v>
      </c>
      <c r="F50" s="195"/>
      <c r="G50" s="236"/>
      <c r="H50" s="236"/>
      <c r="I50" s="236"/>
      <c r="J50" s="126"/>
      <c r="K50" s="126"/>
      <c r="L50" s="137"/>
      <c r="M50" s="137"/>
      <c r="N50" s="126"/>
      <c r="O50" s="236"/>
      <c r="P50" s="236"/>
      <c r="Q50" s="137"/>
      <c r="R50" s="137"/>
      <c r="S50" s="137"/>
    </row>
    <row r="51" spans="1:19" ht="15.75" customHeight="1" x14ac:dyDescent="0.25">
      <c r="A51" s="195">
        <v>45</v>
      </c>
      <c r="B51" s="195" t="s">
        <v>4621</v>
      </c>
      <c r="C51" s="237" t="s">
        <v>4508</v>
      </c>
      <c r="D51" s="197" t="s">
        <v>4457</v>
      </c>
      <c r="E51" s="276">
        <v>560000</v>
      </c>
      <c r="F51" s="195"/>
      <c r="G51" s="236"/>
      <c r="H51" s="236"/>
      <c r="I51" s="236"/>
      <c r="J51" s="126"/>
      <c r="K51" s="126"/>
      <c r="L51" s="137"/>
      <c r="M51" s="137"/>
      <c r="N51" s="126"/>
      <c r="O51" s="236"/>
      <c r="P51" s="236"/>
      <c r="Q51" s="137"/>
      <c r="R51" s="137"/>
      <c r="S51" s="137"/>
    </row>
    <row r="52" spans="1:19" ht="15.75" customHeight="1" x14ac:dyDescent="0.25">
      <c r="A52" s="195">
        <v>46</v>
      </c>
      <c r="B52" s="195" t="s">
        <v>4622</v>
      </c>
      <c r="C52" s="237" t="s">
        <v>3075</v>
      </c>
      <c r="D52" s="197" t="s">
        <v>3505</v>
      </c>
      <c r="E52" s="276">
        <v>230000</v>
      </c>
      <c r="F52" s="195"/>
      <c r="G52" s="236"/>
      <c r="H52" s="236"/>
      <c r="I52" s="236"/>
      <c r="J52" s="126"/>
      <c r="K52" s="126"/>
      <c r="L52" s="137"/>
      <c r="M52" s="137"/>
      <c r="N52" s="126"/>
      <c r="O52" s="236"/>
      <c r="P52" s="236"/>
      <c r="Q52" s="137"/>
      <c r="R52" s="137"/>
      <c r="S52" s="137"/>
    </row>
    <row r="53" spans="1:19" ht="15.75" customHeight="1" x14ac:dyDescent="0.25">
      <c r="A53" s="195">
        <v>47</v>
      </c>
      <c r="B53" s="195" t="s">
        <v>4623</v>
      </c>
      <c r="C53" s="237" t="s">
        <v>3075</v>
      </c>
      <c r="D53" s="197" t="s">
        <v>4457</v>
      </c>
      <c r="E53" s="276">
        <v>560000</v>
      </c>
      <c r="F53" s="195"/>
      <c r="G53" s="236"/>
      <c r="H53" s="236"/>
      <c r="I53" s="236"/>
      <c r="J53" s="126"/>
      <c r="K53" s="126"/>
      <c r="L53" s="137"/>
      <c r="M53" s="137"/>
      <c r="N53" s="126"/>
      <c r="O53" s="236"/>
      <c r="P53" s="236"/>
      <c r="Q53" s="137"/>
      <c r="R53" s="137"/>
      <c r="S53" s="137"/>
    </row>
    <row r="54" spans="1:19" ht="15.75" customHeight="1" x14ac:dyDescent="0.25">
      <c r="A54" s="195">
        <v>48</v>
      </c>
      <c r="B54" s="195" t="s">
        <v>4624</v>
      </c>
      <c r="C54" s="237" t="s">
        <v>4509</v>
      </c>
      <c r="D54" s="197" t="s">
        <v>3505</v>
      </c>
      <c r="E54" s="276">
        <v>230000</v>
      </c>
      <c r="F54" s="195"/>
      <c r="G54" s="236"/>
      <c r="H54" s="236"/>
      <c r="I54" s="236"/>
      <c r="J54" s="126"/>
      <c r="K54" s="126"/>
      <c r="L54" s="137"/>
      <c r="M54" s="137"/>
      <c r="N54" s="126"/>
      <c r="O54" s="236"/>
      <c r="P54" s="236"/>
      <c r="Q54" s="137"/>
      <c r="R54" s="137"/>
      <c r="S54" s="137"/>
    </row>
    <row r="55" spans="1:19" ht="15.75" customHeight="1" x14ac:dyDescent="0.25">
      <c r="A55" s="195">
        <v>49</v>
      </c>
      <c r="B55" s="195" t="s">
        <v>4625</v>
      </c>
      <c r="C55" s="237" t="s">
        <v>4509</v>
      </c>
      <c r="D55" s="197" t="s">
        <v>4457</v>
      </c>
      <c r="E55" s="276">
        <v>560000</v>
      </c>
      <c r="F55" s="195"/>
      <c r="G55" s="236"/>
      <c r="H55" s="236"/>
      <c r="I55" s="236"/>
      <c r="J55" s="126"/>
      <c r="K55" s="126"/>
      <c r="L55" s="137"/>
      <c r="M55" s="137"/>
      <c r="N55" s="126"/>
      <c r="O55" s="236"/>
      <c r="P55" s="236"/>
      <c r="Q55" s="137"/>
      <c r="R55" s="137"/>
      <c r="S55" s="137"/>
    </row>
    <row r="56" spans="1:19" ht="15.75" customHeight="1" x14ac:dyDescent="0.25">
      <c r="A56" s="195">
        <v>50</v>
      </c>
      <c r="B56" s="195" t="s">
        <v>4626</v>
      </c>
      <c r="C56" s="237" t="s">
        <v>4510</v>
      </c>
      <c r="D56" s="197" t="s">
        <v>4457</v>
      </c>
      <c r="E56" s="276">
        <v>560000</v>
      </c>
      <c r="F56" s="195"/>
      <c r="G56" s="236"/>
      <c r="H56" s="236"/>
      <c r="I56" s="236"/>
      <c r="J56" s="126"/>
      <c r="K56" s="126"/>
      <c r="L56" s="137"/>
      <c r="M56" s="137"/>
      <c r="N56" s="126"/>
      <c r="O56" s="236"/>
      <c r="P56" s="236"/>
      <c r="Q56" s="137"/>
      <c r="R56" s="137"/>
      <c r="S56" s="137"/>
    </row>
    <row r="57" spans="1:19" ht="15.75" customHeight="1" x14ac:dyDescent="0.25">
      <c r="A57" s="195">
        <v>51</v>
      </c>
      <c r="B57" s="195" t="s">
        <v>4627</v>
      </c>
      <c r="C57" s="237" t="s">
        <v>4510</v>
      </c>
      <c r="D57" s="197" t="s">
        <v>3505</v>
      </c>
      <c r="E57" s="276">
        <v>230000</v>
      </c>
      <c r="F57" s="195"/>
      <c r="G57" s="236"/>
      <c r="H57" s="236"/>
      <c r="I57" s="236"/>
      <c r="J57" s="126"/>
      <c r="K57" s="126"/>
      <c r="L57" s="137"/>
      <c r="M57" s="137"/>
      <c r="N57" s="126"/>
      <c r="O57" s="236"/>
      <c r="P57" s="236"/>
      <c r="Q57" s="137"/>
      <c r="R57" s="137"/>
      <c r="S57" s="137"/>
    </row>
    <row r="58" spans="1:19" ht="15.75" customHeight="1" x14ac:dyDescent="0.25">
      <c r="A58" s="195">
        <v>52</v>
      </c>
      <c r="B58" s="195" t="s">
        <v>4628</v>
      </c>
      <c r="C58" s="237" t="s">
        <v>4511</v>
      </c>
      <c r="D58" s="197" t="s">
        <v>3505</v>
      </c>
      <c r="E58" s="276">
        <v>230000</v>
      </c>
      <c r="F58" s="195"/>
      <c r="G58" s="236"/>
      <c r="H58" s="236"/>
      <c r="I58" s="236"/>
      <c r="J58" s="126"/>
      <c r="K58" s="126"/>
      <c r="L58" s="137"/>
      <c r="M58" s="137"/>
      <c r="N58" s="126"/>
      <c r="O58" s="236"/>
      <c r="P58" s="236"/>
      <c r="Q58" s="137"/>
      <c r="R58" s="137"/>
      <c r="S58" s="137"/>
    </row>
    <row r="59" spans="1:19" ht="15.75" customHeight="1" x14ac:dyDescent="0.25">
      <c r="A59" s="195">
        <v>53</v>
      </c>
      <c r="B59" s="195" t="s">
        <v>4629</v>
      </c>
      <c r="C59" s="237" t="s">
        <v>4511</v>
      </c>
      <c r="D59" s="197" t="s">
        <v>4457</v>
      </c>
      <c r="E59" s="276">
        <v>560000</v>
      </c>
      <c r="F59" s="195"/>
      <c r="G59" s="236"/>
      <c r="H59" s="236"/>
      <c r="I59" s="236"/>
      <c r="J59" s="126"/>
      <c r="K59" s="126"/>
      <c r="L59" s="137"/>
      <c r="M59" s="137"/>
      <c r="N59" s="126"/>
      <c r="O59" s="236"/>
      <c r="P59" s="236"/>
      <c r="Q59" s="137"/>
      <c r="R59" s="137"/>
      <c r="S59" s="137"/>
    </row>
    <row r="60" spans="1:19" ht="15.75" customHeight="1" x14ac:dyDescent="0.25">
      <c r="A60" s="195">
        <v>54</v>
      </c>
      <c r="B60" s="195" t="s">
        <v>4630</v>
      </c>
      <c r="C60" s="237" t="s">
        <v>4512</v>
      </c>
      <c r="D60" s="197" t="s">
        <v>2576</v>
      </c>
      <c r="E60" s="276">
        <v>400000</v>
      </c>
      <c r="F60" s="195"/>
      <c r="G60" s="236"/>
      <c r="H60" s="236"/>
      <c r="I60" s="236"/>
      <c r="J60" s="126"/>
      <c r="K60" s="126"/>
      <c r="L60" s="137"/>
      <c r="M60" s="137"/>
      <c r="N60" s="126"/>
      <c r="O60" s="236"/>
      <c r="P60" s="236"/>
      <c r="Q60" s="137"/>
      <c r="R60" s="137"/>
      <c r="S60" s="137"/>
    </row>
    <row r="61" spans="1:19" ht="15.75" customHeight="1" x14ac:dyDescent="0.25">
      <c r="A61" s="195">
        <v>55</v>
      </c>
      <c r="B61" s="195" t="s">
        <v>4631</v>
      </c>
      <c r="C61" s="237" t="s">
        <v>2950</v>
      </c>
      <c r="D61" s="197" t="s">
        <v>4457</v>
      </c>
      <c r="E61" s="276">
        <v>560000</v>
      </c>
      <c r="F61" s="195"/>
      <c r="G61" s="236"/>
      <c r="H61" s="236"/>
      <c r="I61" s="236"/>
      <c r="J61" s="126"/>
      <c r="K61" s="126"/>
      <c r="L61" s="137"/>
      <c r="M61" s="137"/>
      <c r="N61" s="126"/>
      <c r="O61" s="236"/>
      <c r="P61" s="236"/>
      <c r="Q61" s="137"/>
      <c r="R61" s="137"/>
      <c r="S61" s="137"/>
    </row>
    <row r="62" spans="1:19" ht="15.75" customHeight="1" x14ac:dyDescent="0.25">
      <c r="A62" s="195">
        <v>56</v>
      </c>
      <c r="B62" s="195" t="s">
        <v>4632</v>
      </c>
      <c r="C62" s="237" t="s">
        <v>2950</v>
      </c>
      <c r="D62" s="197" t="s">
        <v>3505</v>
      </c>
      <c r="E62" s="276">
        <v>230000</v>
      </c>
      <c r="F62" s="195"/>
      <c r="G62" s="236"/>
      <c r="H62" s="236"/>
      <c r="I62" s="236"/>
      <c r="J62" s="126"/>
      <c r="K62" s="126"/>
      <c r="L62" s="137"/>
      <c r="M62" s="137"/>
      <c r="N62" s="126"/>
      <c r="O62" s="236"/>
      <c r="P62" s="236"/>
      <c r="Q62" s="137"/>
      <c r="R62" s="137"/>
      <c r="S62" s="137"/>
    </row>
    <row r="63" spans="1:19" ht="15.75" customHeight="1" x14ac:dyDescent="0.25">
      <c r="A63" s="195">
        <v>57</v>
      </c>
      <c r="B63" s="195" t="s">
        <v>4633</v>
      </c>
      <c r="C63" s="237" t="s">
        <v>4513</v>
      </c>
      <c r="D63" s="197" t="s">
        <v>3505</v>
      </c>
      <c r="E63" s="276">
        <v>230000</v>
      </c>
      <c r="F63" s="195"/>
      <c r="G63" s="236"/>
      <c r="H63" s="236"/>
      <c r="I63" s="236"/>
      <c r="J63" s="126"/>
      <c r="K63" s="126"/>
      <c r="L63" s="137"/>
      <c r="M63" s="137"/>
      <c r="N63" s="126"/>
      <c r="O63" s="236"/>
      <c r="P63" s="236"/>
      <c r="Q63" s="137"/>
      <c r="R63" s="137"/>
      <c r="S63" s="137"/>
    </row>
    <row r="64" spans="1:19" ht="15.75" customHeight="1" x14ac:dyDescent="0.25">
      <c r="A64" s="195">
        <v>58</v>
      </c>
      <c r="B64" s="195" t="s">
        <v>4634</v>
      </c>
      <c r="C64" s="237" t="s">
        <v>4513</v>
      </c>
      <c r="D64" s="197" t="s">
        <v>4457</v>
      </c>
      <c r="E64" s="276">
        <v>560000</v>
      </c>
      <c r="F64" s="195"/>
      <c r="G64" s="236"/>
      <c r="H64" s="236"/>
      <c r="I64" s="236"/>
      <c r="J64" s="126"/>
      <c r="K64" s="126"/>
      <c r="L64" s="137"/>
      <c r="M64" s="137"/>
      <c r="N64" s="126"/>
      <c r="O64" s="236"/>
      <c r="P64" s="236"/>
      <c r="Q64" s="137"/>
      <c r="R64" s="137"/>
      <c r="S64" s="137"/>
    </row>
    <row r="65" spans="1:19" ht="15.75" customHeight="1" x14ac:dyDescent="0.25">
      <c r="A65" s="195">
        <v>59</v>
      </c>
      <c r="B65" s="195" t="s">
        <v>4635</v>
      </c>
      <c r="C65" s="237" t="s">
        <v>4514</v>
      </c>
      <c r="D65" s="197" t="s">
        <v>3505</v>
      </c>
      <c r="E65" s="276">
        <v>690000</v>
      </c>
      <c r="F65" s="195" t="s">
        <v>4471</v>
      </c>
      <c r="G65" s="236"/>
      <c r="H65" s="236"/>
      <c r="I65" s="236"/>
      <c r="J65" s="126"/>
      <c r="K65" s="126"/>
      <c r="L65" s="137"/>
      <c r="M65" s="137"/>
      <c r="N65" s="126"/>
      <c r="O65" s="236"/>
      <c r="P65" s="236"/>
      <c r="Q65" s="137"/>
      <c r="R65" s="137"/>
      <c r="S65" s="137"/>
    </row>
    <row r="66" spans="1:19" ht="15.75" customHeight="1" x14ac:dyDescent="0.25">
      <c r="A66" s="195">
        <v>60</v>
      </c>
      <c r="B66" s="195" t="s">
        <v>4636</v>
      </c>
      <c r="C66" s="237" t="s">
        <v>4514</v>
      </c>
      <c r="D66" s="197" t="s">
        <v>4457</v>
      </c>
      <c r="E66" s="276">
        <v>1680000</v>
      </c>
      <c r="F66" s="195" t="s">
        <v>4471</v>
      </c>
      <c r="G66" s="236"/>
      <c r="H66" s="236"/>
      <c r="I66" s="236"/>
      <c r="J66" s="126"/>
      <c r="K66" s="126"/>
      <c r="L66" s="137"/>
      <c r="M66" s="137"/>
      <c r="N66" s="126"/>
      <c r="O66" s="236"/>
      <c r="P66" s="236"/>
      <c r="Q66" s="137"/>
      <c r="R66" s="137"/>
      <c r="S66" s="137"/>
    </row>
    <row r="67" spans="1:19" ht="15.75" customHeight="1" x14ac:dyDescent="0.25">
      <c r="A67" s="195">
        <v>61</v>
      </c>
      <c r="B67" s="195" t="s">
        <v>4637</v>
      </c>
      <c r="C67" s="237" t="s">
        <v>4515</v>
      </c>
      <c r="D67" s="197" t="s">
        <v>3505</v>
      </c>
      <c r="E67" s="276">
        <v>230000</v>
      </c>
      <c r="F67" s="195"/>
      <c r="G67" s="236"/>
      <c r="H67" s="236"/>
      <c r="I67" s="236"/>
      <c r="J67" s="126"/>
      <c r="K67" s="126"/>
      <c r="L67" s="137"/>
      <c r="M67" s="137"/>
      <c r="N67" s="126"/>
      <c r="O67" s="236"/>
      <c r="P67" s="236"/>
      <c r="Q67" s="137"/>
      <c r="R67" s="137"/>
      <c r="S67" s="137"/>
    </row>
    <row r="68" spans="1:19" ht="15.75" customHeight="1" x14ac:dyDescent="0.25">
      <c r="A68" s="195">
        <v>62</v>
      </c>
      <c r="B68" s="195" t="s">
        <v>4638</v>
      </c>
      <c r="C68" s="237" t="s">
        <v>4515</v>
      </c>
      <c r="D68" s="197" t="s">
        <v>4457</v>
      </c>
      <c r="E68" s="276">
        <v>560000</v>
      </c>
      <c r="F68" s="195"/>
      <c r="G68" s="236"/>
      <c r="H68" s="236"/>
      <c r="I68" s="236"/>
      <c r="J68" s="126"/>
      <c r="K68" s="126"/>
      <c r="L68" s="137"/>
      <c r="M68" s="137"/>
      <c r="N68" s="126"/>
      <c r="O68" s="236"/>
      <c r="P68" s="236"/>
      <c r="Q68" s="137"/>
      <c r="R68" s="137"/>
      <c r="S68" s="137"/>
    </row>
    <row r="69" spans="1:19" ht="15.75" customHeight="1" x14ac:dyDescent="0.25">
      <c r="A69" s="195">
        <v>63</v>
      </c>
      <c r="B69" s="195" t="s">
        <v>4639</v>
      </c>
      <c r="C69" s="237" t="s">
        <v>4516</v>
      </c>
      <c r="D69" s="197" t="s">
        <v>4457</v>
      </c>
      <c r="E69" s="276">
        <v>560000</v>
      </c>
      <c r="F69" s="195"/>
      <c r="G69" s="236"/>
      <c r="H69" s="236"/>
      <c r="I69" s="236"/>
      <c r="J69" s="126"/>
      <c r="K69" s="126"/>
      <c r="L69" s="137"/>
      <c r="M69" s="137"/>
      <c r="N69" s="126"/>
      <c r="O69" s="236"/>
      <c r="P69" s="236"/>
      <c r="Q69" s="137"/>
      <c r="R69" s="137"/>
      <c r="S69" s="137"/>
    </row>
    <row r="70" spans="1:19" ht="15.75" customHeight="1" x14ac:dyDescent="0.25">
      <c r="A70" s="195">
        <v>64</v>
      </c>
      <c r="B70" s="195" t="s">
        <v>4640</v>
      </c>
      <c r="C70" s="237" t="s">
        <v>4516</v>
      </c>
      <c r="D70" s="197" t="s">
        <v>3505</v>
      </c>
      <c r="E70" s="276">
        <v>230000</v>
      </c>
      <c r="F70" s="195"/>
      <c r="G70" s="236"/>
      <c r="H70" s="236"/>
      <c r="I70" s="236"/>
      <c r="J70" s="126"/>
      <c r="K70" s="126"/>
      <c r="L70" s="137"/>
      <c r="M70" s="137"/>
      <c r="N70" s="126"/>
      <c r="O70" s="236"/>
      <c r="P70" s="236"/>
      <c r="Q70" s="137"/>
      <c r="R70" s="137"/>
      <c r="S70" s="137"/>
    </row>
    <row r="71" spans="1:19" ht="15.75" customHeight="1" x14ac:dyDescent="0.25">
      <c r="A71" s="195">
        <v>65</v>
      </c>
      <c r="B71" s="195" t="s">
        <v>4641</v>
      </c>
      <c r="C71" s="237" t="s">
        <v>4517</v>
      </c>
      <c r="D71" s="197" t="s">
        <v>3505</v>
      </c>
      <c r="E71" s="276">
        <v>1840000</v>
      </c>
      <c r="F71" s="195" t="s">
        <v>4772</v>
      </c>
      <c r="G71" s="236"/>
      <c r="H71" s="236"/>
      <c r="I71" s="236"/>
      <c r="J71" s="126"/>
      <c r="K71" s="126"/>
      <c r="L71" s="137"/>
      <c r="M71" s="137"/>
      <c r="N71" s="126"/>
      <c r="O71" s="236"/>
      <c r="P71" s="236"/>
      <c r="Q71" s="137"/>
      <c r="R71" s="137"/>
      <c r="S71" s="137"/>
    </row>
    <row r="72" spans="1:19" ht="15.75" customHeight="1" x14ac:dyDescent="0.25">
      <c r="A72" s="195">
        <v>66</v>
      </c>
      <c r="B72" s="195" t="s">
        <v>4642</v>
      </c>
      <c r="C72" s="237" t="s">
        <v>4517</v>
      </c>
      <c r="D72" s="197" t="s">
        <v>4457</v>
      </c>
      <c r="E72" s="276">
        <v>4480000</v>
      </c>
      <c r="F72" s="195" t="s">
        <v>4772</v>
      </c>
      <c r="G72" s="236"/>
      <c r="H72" s="236"/>
      <c r="I72" s="236"/>
      <c r="J72" s="126"/>
      <c r="K72" s="126"/>
      <c r="L72" s="137"/>
      <c r="M72" s="137"/>
      <c r="N72" s="126"/>
      <c r="O72" s="236"/>
      <c r="P72" s="236"/>
      <c r="Q72" s="137"/>
      <c r="R72" s="137"/>
      <c r="S72" s="137"/>
    </row>
    <row r="73" spans="1:19" ht="15.75" customHeight="1" x14ac:dyDescent="0.25">
      <c r="A73" s="195">
        <v>67</v>
      </c>
      <c r="B73" s="195" t="s">
        <v>4643</v>
      </c>
      <c r="C73" s="237" t="s">
        <v>4518</v>
      </c>
      <c r="D73" s="197" t="s">
        <v>3505</v>
      </c>
      <c r="E73" s="276">
        <v>230000</v>
      </c>
      <c r="F73" s="195"/>
      <c r="G73" s="236"/>
      <c r="H73" s="236"/>
      <c r="I73" s="236"/>
      <c r="J73" s="126"/>
      <c r="K73" s="126"/>
      <c r="L73" s="137"/>
      <c r="M73" s="137"/>
      <c r="N73" s="126"/>
      <c r="O73" s="236"/>
      <c r="P73" s="236"/>
      <c r="Q73" s="137"/>
      <c r="R73" s="137"/>
      <c r="S73" s="137"/>
    </row>
    <row r="74" spans="1:19" ht="15.75" customHeight="1" x14ac:dyDescent="0.25">
      <c r="A74" s="195">
        <v>68</v>
      </c>
      <c r="B74" s="195" t="s">
        <v>4644</v>
      </c>
      <c r="C74" s="237" t="s">
        <v>4518</v>
      </c>
      <c r="D74" s="197" t="s">
        <v>4457</v>
      </c>
      <c r="E74" s="276">
        <v>560000</v>
      </c>
      <c r="F74" s="195"/>
      <c r="G74" s="236"/>
      <c r="H74" s="236"/>
      <c r="I74" s="236"/>
      <c r="J74" s="126"/>
      <c r="K74" s="126"/>
      <c r="L74" s="137"/>
      <c r="M74" s="137"/>
      <c r="N74" s="126"/>
      <c r="O74" s="236"/>
      <c r="P74" s="236"/>
      <c r="Q74" s="137"/>
      <c r="R74" s="137"/>
      <c r="S74" s="137"/>
    </row>
    <row r="75" spans="1:19" ht="15.75" customHeight="1" x14ac:dyDescent="0.25">
      <c r="A75" s="195">
        <v>69</v>
      </c>
      <c r="B75" s="195" t="s">
        <v>4645</v>
      </c>
      <c r="C75" s="237" t="s">
        <v>4519</v>
      </c>
      <c r="D75" s="197" t="s">
        <v>3505</v>
      </c>
      <c r="E75" s="276">
        <v>920000</v>
      </c>
      <c r="F75" s="195" t="s">
        <v>4469</v>
      </c>
      <c r="G75" s="236"/>
      <c r="H75" s="236"/>
      <c r="I75" s="236"/>
      <c r="J75" s="126"/>
      <c r="K75" s="126"/>
      <c r="L75" s="137"/>
      <c r="M75" s="137"/>
      <c r="N75" s="126"/>
      <c r="O75" s="236"/>
      <c r="P75" s="236"/>
      <c r="Q75" s="137"/>
      <c r="R75" s="137"/>
      <c r="S75" s="137"/>
    </row>
    <row r="76" spans="1:19" ht="15.75" customHeight="1" x14ac:dyDescent="0.25">
      <c r="A76" s="195">
        <v>70</v>
      </c>
      <c r="B76" s="195" t="s">
        <v>4646</v>
      </c>
      <c r="C76" s="237" t="s">
        <v>4519</v>
      </c>
      <c r="D76" s="197" t="s">
        <v>4457</v>
      </c>
      <c r="E76" s="276">
        <v>2240000</v>
      </c>
      <c r="F76" s="195" t="s">
        <v>4469</v>
      </c>
      <c r="G76" s="236"/>
      <c r="H76" s="236"/>
      <c r="I76" s="236"/>
      <c r="J76" s="126"/>
      <c r="K76" s="126"/>
      <c r="L76" s="137"/>
      <c r="M76" s="137"/>
      <c r="N76" s="126"/>
      <c r="O76" s="236"/>
      <c r="P76" s="236"/>
      <c r="Q76" s="137"/>
      <c r="R76" s="137"/>
      <c r="S76" s="137"/>
    </row>
    <row r="77" spans="1:19" ht="15.75" customHeight="1" x14ac:dyDescent="0.25">
      <c r="A77" s="195">
        <v>71</v>
      </c>
      <c r="B77" s="195" t="s">
        <v>4647</v>
      </c>
      <c r="C77" s="237" t="s">
        <v>4520</v>
      </c>
      <c r="D77" s="197" t="s">
        <v>3505</v>
      </c>
      <c r="E77" s="276">
        <v>230000</v>
      </c>
      <c r="F77" s="195"/>
      <c r="G77" s="236"/>
      <c r="H77" s="236"/>
      <c r="I77" s="236"/>
      <c r="J77" s="126"/>
      <c r="K77" s="126"/>
      <c r="L77" s="137"/>
      <c r="M77" s="137"/>
      <c r="N77" s="126"/>
      <c r="O77" s="236"/>
      <c r="P77" s="236"/>
      <c r="Q77" s="137"/>
      <c r="R77" s="137"/>
      <c r="S77" s="137"/>
    </row>
    <row r="78" spans="1:19" ht="15.75" customHeight="1" x14ac:dyDescent="0.25">
      <c r="A78" s="195">
        <v>72</v>
      </c>
      <c r="B78" s="195" t="s">
        <v>4648</v>
      </c>
      <c r="C78" s="237" t="s">
        <v>4520</v>
      </c>
      <c r="D78" s="197" t="s">
        <v>4457</v>
      </c>
      <c r="E78" s="276">
        <v>560000</v>
      </c>
      <c r="F78" s="195"/>
      <c r="G78" s="236"/>
      <c r="H78" s="236"/>
      <c r="I78" s="236"/>
      <c r="J78" s="126"/>
      <c r="K78" s="126"/>
      <c r="L78" s="137"/>
      <c r="M78" s="137"/>
      <c r="N78" s="126"/>
      <c r="O78" s="236"/>
      <c r="P78" s="236"/>
      <c r="Q78" s="137"/>
      <c r="R78" s="137"/>
      <c r="S78" s="137"/>
    </row>
    <row r="79" spans="1:19" ht="15.75" customHeight="1" x14ac:dyDescent="0.25">
      <c r="A79" s="195">
        <v>73</v>
      </c>
      <c r="B79" s="195" t="s">
        <v>4649</v>
      </c>
      <c r="C79" s="237" t="s">
        <v>4521</v>
      </c>
      <c r="D79" s="197" t="s">
        <v>3505</v>
      </c>
      <c r="E79" s="276">
        <v>230000</v>
      </c>
      <c r="F79" s="195"/>
      <c r="G79" s="236"/>
      <c r="H79" s="236"/>
      <c r="I79" s="236"/>
      <c r="J79" s="126"/>
      <c r="K79" s="126"/>
      <c r="L79" s="137"/>
      <c r="M79" s="137"/>
      <c r="N79" s="126"/>
      <c r="O79" s="236"/>
      <c r="P79" s="236"/>
      <c r="Q79" s="137"/>
      <c r="R79" s="137"/>
      <c r="S79" s="137"/>
    </row>
    <row r="80" spans="1:19" ht="15.75" customHeight="1" x14ac:dyDescent="0.25">
      <c r="A80" s="195">
        <v>74</v>
      </c>
      <c r="B80" s="195" t="s">
        <v>4650</v>
      </c>
      <c r="C80" s="237" t="s">
        <v>4521</v>
      </c>
      <c r="D80" s="197" t="s">
        <v>4457</v>
      </c>
      <c r="E80" s="276">
        <v>560000</v>
      </c>
      <c r="F80" s="195"/>
      <c r="G80" s="236"/>
      <c r="H80" s="236"/>
      <c r="I80" s="236"/>
      <c r="J80" s="126"/>
      <c r="K80" s="126"/>
      <c r="L80" s="137"/>
      <c r="M80" s="137"/>
      <c r="N80" s="126"/>
      <c r="O80" s="236"/>
      <c r="P80" s="236"/>
      <c r="Q80" s="137"/>
      <c r="R80" s="137"/>
      <c r="S80" s="137"/>
    </row>
    <row r="81" spans="1:19" ht="15.75" customHeight="1" x14ac:dyDescent="0.25">
      <c r="A81" s="195">
        <v>75</v>
      </c>
      <c r="B81" s="195" t="s">
        <v>4651</v>
      </c>
      <c r="C81" s="237" t="s">
        <v>4522</v>
      </c>
      <c r="D81" s="197" t="s">
        <v>4523</v>
      </c>
      <c r="E81" s="276">
        <v>845000</v>
      </c>
      <c r="F81" s="195"/>
      <c r="G81" s="236"/>
      <c r="H81" s="236"/>
      <c r="I81" s="236"/>
      <c r="J81" s="126"/>
      <c r="K81" s="126"/>
      <c r="L81" s="137"/>
      <c r="M81" s="137"/>
      <c r="N81" s="126"/>
      <c r="O81" s="236"/>
      <c r="P81" s="236"/>
      <c r="Q81" s="137"/>
      <c r="R81" s="137"/>
      <c r="S81" s="137"/>
    </row>
    <row r="82" spans="1:19" ht="15.75" customHeight="1" x14ac:dyDescent="0.25">
      <c r="A82" s="195">
        <v>76</v>
      </c>
      <c r="B82" s="195" t="s">
        <v>4652</v>
      </c>
      <c r="C82" s="237" t="s">
        <v>4524</v>
      </c>
      <c r="D82" s="197" t="s">
        <v>4457</v>
      </c>
      <c r="E82" s="276">
        <v>560000</v>
      </c>
      <c r="F82" s="195"/>
      <c r="G82" s="236"/>
      <c r="H82" s="236"/>
      <c r="I82" s="236"/>
      <c r="J82" s="126"/>
      <c r="K82" s="126"/>
      <c r="L82" s="137"/>
      <c r="M82" s="137"/>
      <c r="N82" s="126"/>
      <c r="O82" s="236"/>
      <c r="P82" s="236"/>
      <c r="Q82" s="137"/>
      <c r="R82" s="137"/>
      <c r="S82" s="137"/>
    </row>
    <row r="83" spans="1:19" ht="15.75" customHeight="1" x14ac:dyDescent="0.25">
      <c r="A83" s="195">
        <v>77</v>
      </c>
      <c r="B83" s="195" t="s">
        <v>4653</v>
      </c>
      <c r="C83" s="237" t="s">
        <v>4524</v>
      </c>
      <c r="D83" s="197" t="s">
        <v>3505</v>
      </c>
      <c r="E83" s="276">
        <v>230000</v>
      </c>
      <c r="F83" s="195"/>
      <c r="G83" s="236"/>
      <c r="H83" s="236"/>
      <c r="I83" s="236"/>
      <c r="J83" s="126"/>
      <c r="K83" s="126"/>
      <c r="L83" s="137"/>
      <c r="M83" s="137"/>
      <c r="N83" s="126"/>
      <c r="O83" s="236"/>
      <c r="P83" s="236"/>
      <c r="Q83" s="137"/>
      <c r="R83" s="137"/>
      <c r="S83" s="137"/>
    </row>
    <row r="84" spans="1:19" ht="15.75" customHeight="1" x14ac:dyDescent="0.25">
      <c r="A84" s="195">
        <v>78</v>
      </c>
      <c r="B84" s="195" t="s">
        <v>4654</v>
      </c>
      <c r="C84" s="237" t="s">
        <v>4525</v>
      </c>
      <c r="D84" s="197" t="s">
        <v>3505</v>
      </c>
      <c r="E84" s="276">
        <v>230000</v>
      </c>
      <c r="F84" s="195"/>
      <c r="G84" s="236"/>
      <c r="H84" s="236"/>
      <c r="I84" s="236"/>
      <c r="J84" s="126"/>
      <c r="K84" s="126"/>
      <c r="L84" s="137"/>
      <c r="M84" s="137"/>
      <c r="N84" s="126"/>
      <c r="O84" s="236"/>
      <c r="P84" s="236"/>
      <c r="Q84" s="137"/>
      <c r="R84" s="137"/>
      <c r="S84" s="137"/>
    </row>
    <row r="85" spans="1:19" ht="15.75" customHeight="1" x14ac:dyDescent="0.25">
      <c r="A85" s="195">
        <v>79</v>
      </c>
      <c r="B85" s="195" t="s">
        <v>4655</v>
      </c>
      <c r="C85" s="237" t="s">
        <v>4525</v>
      </c>
      <c r="D85" s="197" t="s">
        <v>4457</v>
      </c>
      <c r="E85" s="276">
        <v>560000</v>
      </c>
      <c r="F85" s="195"/>
      <c r="G85" s="236"/>
      <c r="H85" s="236"/>
      <c r="I85" s="236"/>
      <c r="J85" s="126"/>
      <c r="K85" s="126"/>
      <c r="L85" s="137"/>
      <c r="M85" s="137"/>
      <c r="N85" s="126"/>
      <c r="O85" s="236"/>
      <c r="P85" s="236"/>
      <c r="Q85" s="137"/>
      <c r="R85" s="137"/>
      <c r="S85" s="137"/>
    </row>
    <row r="86" spans="1:19" ht="15.75" customHeight="1" x14ac:dyDescent="0.25">
      <c r="A86" s="195">
        <v>80</v>
      </c>
      <c r="B86" s="195" t="s">
        <v>4656</v>
      </c>
      <c r="C86" s="237" t="s">
        <v>4526</v>
      </c>
      <c r="D86" s="197" t="s">
        <v>3505</v>
      </c>
      <c r="E86" s="276">
        <v>690000</v>
      </c>
      <c r="F86" s="195" t="s">
        <v>4471</v>
      </c>
      <c r="G86" s="236"/>
      <c r="H86" s="236"/>
      <c r="I86" s="236"/>
      <c r="J86" s="126"/>
      <c r="K86" s="126"/>
      <c r="L86" s="137"/>
      <c r="M86" s="137"/>
      <c r="N86" s="126"/>
      <c r="O86" s="236"/>
      <c r="P86" s="236"/>
      <c r="Q86" s="137"/>
      <c r="R86" s="137"/>
      <c r="S86" s="137"/>
    </row>
    <row r="87" spans="1:19" ht="15.75" customHeight="1" x14ac:dyDescent="0.25">
      <c r="A87" s="195">
        <v>81</v>
      </c>
      <c r="B87" s="195" t="s">
        <v>4657</v>
      </c>
      <c r="C87" s="237" t="s">
        <v>4526</v>
      </c>
      <c r="D87" s="197" t="s">
        <v>4457</v>
      </c>
      <c r="E87" s="276">
        <v>1680000</v>
      </c>
      <c r="F87" s="195" t="s">
        <v>4471</v>
      </c>
      <c r="G87" s="236"/>
      <c r="H87" s="236"/>
      <c r="I87" s="236"/>
      <c r="J87" s="126"/>
      <c r="K87" s="126"/>
      <c r="L87" s="137"/>
      <c r="M87" s="137"/>
      <c r="N87" s="126"/>
      <c r="O87" s="236"/>
      <c r="P87" s="236"/>
      <c r="Q87" s="137"/>
      <c r="R87" s="137"/>
      <c r="S87" s="137"/>
    </row>
    <row r="88" spans="1:19" ht="15.75" customHeight="1" x14ac:dyDescent="0.25">
      <c r="A88" s="195">
        <v>82</v>
      </c>
      <c r="B88" s="195" t="s">
        <v>4658</v>
      </c>
      <c r="C88" s="237" t="s">
        <v>4527</v>
      </c>
      <c r="D88" s="197" t="s">
        <v>3505</v>
      </c>
      <c r="E88" s="276">
        <v>1150000</v>
      </c>
      <c r="F88" s="195" t="s">
        <v>4773</v>
      </c>
      <c r="G88" s="236"/>
      <c r="H88" s="236"/>
      <c r="I88" s="236"/>
      <c r="J88" s="126"/>
      <c r="K88" s="126"/>
      <c r="L88" s="137"/>
      <c r="M88" s="137"/>
      <c r="N88" s="126"/>
      <c r="O88" s="236"/>
      <c r="P88" s="236"/>
      <c r="Q88" s="137"/>
      <c r="R88" s="137"/>
      <c r="S88" s="137"/>
    </row>
    <row r="89" spans="1:19" ht="15.75" customHeight="1" x14ac:dyDescent="0.25">
      <c r="A89" s="195">
        <v>83</v>
      </c>
      <c r="B89" s="195" t="s">
        <v>4659</v>
      </c>
      <c r="C89" s="237" t="s">
        <v>4527</v>
      </c>
      <c r="D89" s="197" t="s">
        <v>4457</v>
      </c>
      <c r="E89" s="276">
        <v>2800000</v>
      </c>
      <c r="F89" s="195" t="s">
        <v>4773</v>
      </c>
      <c r="G89" s="236"/>
      <c r="H89" s="236"/>
      <c r="I89" s="236"/>
      <c r="J89" s="126"/>
      <c r="K89" s="126"/>
      <c r="L89" s="137"/>
      <c r="M89" s="137"/>
      <c r="N89" s="126"/>
      <c r="O89" s="236"/>
      <c r="P89" s="236"/>
      <c r="Q89" s="137"/>
      <c r="R89" s="137"/>
      <c r="S89" s="137"/>
    </row>
    <row r="90" spans="1:19" ht="15.75" customHeight="1" x14ac:dyDescent="0.25">
      <c r="A90" s="195">
        <v>84</v>
      </c>
      <c r="B90" s="195" t="s">
        <v>4660</v>
      </c>
      <c r="C90" s="237" t="s">
        <v>4528</v>
      </c>
      <c r="D90" s="197" t="s">
        <v>3505</v>
      </c>
      <c r="E90" s="276">
        <v>230000</v>
      </c>
      <c r="F90" s="195"/>
      <c r="G90" s="236"/>
      <c r="H90" s="236"/>
      <c r="I90" s="236"/>
      <c r="J90" s="126"/>
      <c r="K90" s="126"/>
      <c r="L90" s="137"/>
      <c r="M90" s="137"/>
      <c r="N90" s="126"/>
      <c r="O90" s="236"/>
      <c r="P90" s="236"/>
      <c r="Q90" s="137"/>
      <c r="R90" s="137"/>
      <c r="S90" s="137"/>
    </row>
    <row r="91" spans="1:19" ht="15.75" customHeight="1" x14ac:dyDescent="0.25">
      <c r="A91" s="195">
        <v>85</v>
      </c>
      <c r="B91" s="195" t="s">
        <v>4661</v>
      </c>
      <c r="C91" s="237" t="s">
        <v>4528</v>
      </c>
      <c r="D91" s="197" t="s">
        <v>4457</v>
      </c>
      <c r="E91" s="276">
        <v>560000</v>
      </c>
      <c r="F91" s="195"/>
      <c r="G91" s="236"/>
      <c r="H91" s="236"/>
      <c r="I91" s="236"/>
      <c r="J91" s="126"/>
      <c r="K91" s="126"/>
      <c r="L91" s="137"/>
      <c r="M91" s="137"/>
      <c r="N91" s="126"/>
      <c r="O91" s="236"/>
      <c r="P91" s="236"/>
      <c r="Q91" s="137"/>
      <c r="R91" s="137"/>
      <c r="S91" s="137"/>
    </row>
    <row r="92" spans="1:19" ht="15.75" customHeight="1" x14ac:dyDescent="0.25">
      <c r="A92" s="195">
        <v>86</v>
      </c>
      <c r="B92" s="195" t="s">
        <v>4662</v>
      </c>
      <c r="C92" s="237" t="s">
        <v>4529</v>
      </c>
      <c r="D92" s="197" t="s">
        <v>4775</v>
      </c>
      <c r="E92" s="276">
        <v>640000</v>
      </c>
      <c r="F92" s="195"/>
      <c r="G92" s="236"/>
      <c r="H92" s="236"/>
      <c r="I92" s="236"/>
      <c r="J92" s="126"/>
      <c r="K92" s="126"/>
      <c r="L92" s="137"/>
      <c r="M92" s="137"/>
      <c r="N92" s="126"/>
      <c r="O92" s="236"/>
      <c r="P92" s="236"/>
      <c r="Q92" s="137"/>
      <c r="R92" s="137"/>
      <c r="S92" s="137"/>
    </row>
    <row r="93" spans="1:19" ht="15.75" customHeight="1" x14ac:dyDescent="0.25">
      <c r="A93" s="195">
        <v>87</v>
      </c>
      <c r="B93" s="195" t="s">
        <v>4663</v>
      </c>
      <c r="C93" s="237" t="s">
        <v>4530</v>
      </c>
      <c r="D93" s="197" t="s">
        <v>3505</v>
      </c>
      <c r="E93" s="276">
        <v>230000</v>
      </c>
      <c r="F93" s="195"/>
      <c r="G93" s="236"/>
      <c r="H93" s="236"/>
      <c r="I93" s="236"/>
      <c r="J93" s="126"/>
      <c r="K93" s="126"/>
      <c r="L93" s="137"/>
      <c r="M93" s="137"/>
      <c r="N93" s="126"/>
      <c r="O93" s="236"/>
      <c r="P93" s="236"/>
      <c r="Q93" s="137"/>
      <c r="R93" s="137"/>
      <c r="S93" s="137"/>
    </row>
    <row r="94" spans="1:19" ht="15.75" customHeight="1" x14ac:dyDescent="0.25">
      <c r="A94" s="195">
        <v>88</v>
      </c>
      <c r="B94" s="195" t="s">
        <v>4664</v>
      </c>
      <c r="C94" s="237" t="s">
        <v>4530</v>
      </c>
      <c r="D94" s="197" t="s">
        <v>4457</v>
      </c>
      <c r="E94" s="276">
        <v>560000</v>
      </c>
      <c r="F94" s="195"/>
      <c r="G94" s="236"/>
      <c r="H94" s="236"/>
      <c r="I94" s="236"/>
      <c r="J94" s="126"/>
      <c r="K94" s="126"/>
      <c r="L94" s="137"/>
      <c r="M94" s="137"/>
      <c r="N94" s="126"/>
      <c r="O94" s="236"/>
      <c r="P94" s="236"/>
      <c r="Q94" s="137"/>
      <c r="R94" s="137"/>
      <c r="S94" s="137"/>
    </row>
    <row r="95" spans="1:19" ht="15.75" customHeight="1" x14ac:dyDescent="0.25">
      <c r="A95" s="195">
        <v>89</v>
      </c>
      <c r="B95" s="195" t="s">
        <v>4665</v>
      </c>
      <c r="C95" s="237" t="s">
        <v>4531</v>
      </c>
      <c r="D95" s="197" t="s">
        <v>4775</v>
      </c>
      <c r="E95" s="276">
        <v>640000</v>
      </c>
      <c r="F95" s="195"/>
      <c r="G95" s="236"/>
      <c r="H95" s="236"/>
      <c r="I95" s="236"/>
      <c r="J95" s="126"/>
      <c r="K95" s="126"/>
      <c r="L95" s="137"/>
      <c r="M95" s="137"/>
      <c r="N95" s="126"/>
      <c r="O95" s="236"/>
      <c r="P95" s="236"/>
      <c r="Q95" s="137"/>
      <c r="R95" s="137"/>
      <c r="S95" s="137"/>
    </row>
    <row r="96" spans="1:19" ht="15.75" customHeight="1" x14ac:dyDescent="0.25">
      <c r="A96" s="195">
        <v>90</v>
      </c>
      <c r="B96" s="195" t="s">
        <v>4666</v>
      </c>
      <c r="C96" s="237" t="s">
        <v>4532</v>
      </c>
      <c r="D96" s="197" t="s">
        <v>4457</v>
      </c>
      <c r="E96" s="276">
        <v>560000</v>
      </c>
      <c r="F96" s="195"/>
      <c r="G96" s="236"/>
      <c r="H96" s="236"/>
      <c r="I96" s="236"/>
      <c r="J96" s="126"/>
      <c r="K96" s="126"/>
      <c r="L96" s="137"/>
      <c r="M96" s="137"/>
      <c r="N96" s="126"/>
      <c r="O96" s="236"/>
      <c r="P96" s="236"/>
      <c r="Q96" s="137"/>
      <c r="R96" s="137"/>
      <c r="S96" s="137"/>
    </row>
    <row r="97" spans="1:19" ht="15.75" customHeight="1" x14ac:dyDescent="0.25">
      <c r="A97" s="195">
        <v>91</v>
      </c>
      <c r="B97" s="195" t="s">
        <v>4667</v>
      </c>
      <c r="C97" s="237" t="s">
        <v>4532</v>
      </c>
      <c r="D97" s="197" t="s">
        <v>3505</v>
      </c>
      <c r="E97" s="276">
        <v>230000</v>
      </c>
      <c r="F97" s="195"/>
      <c r="G97" s="236"/>
      <c r="H97" s="236"/>
      <c r="I97" s="236"/>
      <c r="J97" s="126"/>
      <c r="K97" s="126"/>
      <c r="L97" s="137"/>
      <c r="M97" s="137"/>
      <c r="N97" s="126"/>
      <c r="O97" s="236"/>
      <c r="P97" s="236"/>
      <c r="Q97" s="137"/>
      <c r="R97" s="137"/>
      <c r="S97" s="137"/>
    </row>
    <row r="98" spans="1:19" ht="15.75" customHeight="1" x14ac:dyDescent="0.25">
      <c r="A98" s="195">
        <v>92</v>
      </c>
      <c r="B98" s="195" t="s">
        <v>4668</v>
      </c>
      <c r="C98" s="237" t="s">
        <v>4533</v>
      </c>
      <c r="D98" s="197" t="s">
        <v>3505</v>
      </c>
      <c r="E98" s="276">
        <v>690000</v>
      </c>
      <c r="F98" s="195" t="s">
        <v>4471</v>
      </c>
      <c r="G98" s="236"/>
      <c r="H98" s="236"/>
      <c r="I98" s="236"/>
      <c r="J98" s="126"/>
      <c r="K98" s="126"/>
      <c r="L98" s="137"/>
      <c r="M98" s="137"/>
      <c r="N98" s="126"/>
      <c r="O98" s="236"/>
      <c r="P98" s="236"/>
      <c r="Q98" s="137"/>
      <c r="R98" s="137"/>
      <c r="S98" s="137"/>
    </row>
    <row r="99" spans="1:19" ht="15.75" customHeight="1" x14ac:dyDescent="0.25">
      <c r="A99" s="195">
        <v>93</v>
      </c>
      <c r="B99" s="195" t="s">
        <v>4669</v>
      </c>
      <c r="C99" s="237" t="s">
        <v>4533</v>
      </c>
      <c r="D99" s="197" t="s">
        <v>4457</v>
      </c>
      <c r="E99" s="276">
        <v>1680000</v>
      </c>
      <c r="F99" s="195" t="s">
        <v>4471</v>
      </c>
      <c r="G99" s="236"/>
      <c r="H99" s="236"/>
      <c r="I99" s="236"/>
      <c r="J99" s="126"/>
      <c r="K99" s="126"/>
      <c r="L99" s="137"/>
      <c r="M99" s="137"/>
      <c r="N99" s="126"/>
      <c r="O99" s="236"/>
      <c r="P99" s="236"/>
      <c r="Q99" s="137"/>
      <c r="R99" s="137"/>
      <c r="S99" s="137"/>
    </row>
    <row r="100" spans="1:19" ht="15.75" customHeight="1" x14ac:dyDescent="0.25">
      <c r="A100" s="195">
        <v>94</v>
      </c>
      <c r="B100" s="195" t="s">
        <v>4670</v>
      </c>
      <c r="C100" s="237" t="s">
        <v>4534</v>
      </c>
      <c r="D100" s="197" t="s">
        <v>4457</v>
      </c>
      <c r="E100" s="276">
        <v>560000</v>
      </c>
      <c r="F100" s="195"/>
      <c r="G100" s="236"/>
      <c r="H100" s="236"/>
      <c r="I100" s="236"/>
      <c r="J100" s="126"/>
      <c r="K100" s="126"/>
      <c r="L100" s="137"/>
      <c r="M100" s="137"/>
      <c r="N100" s="126"/>
      <c r="O100" s="236"/>
      <c r="P100" s="236"/>
      <c r="Q100" s="137"/>
      <c r="R100" s="137"/>
      <c r="S100" s="137"/>
    </row>
    <row r="101" spans="1:19" ht="15.75" customHeight="1" x14ac:dyDescent="0.25">
      <c r="A101" s="195">
        <v>95</v>
      </c>
      <c r="B101" s="195" t="s">
        <v>4671</v>
      </c>
      <c r="C101" s="237" t="s">
        <v>4534</v>
      </c>
      <c r="D101" s="197" t="s">
        <v>3505</v>
      </c>
      <c r="E101" s="276">
        <v>230000</v>
      </c>
      <c r="F101" s="195"/>
      <c r="G101" s="236"/>
      <c r="H101" s="236"/>
      <c r="I101" s="236"/>
      <c r="J101" s="126"/>
      <c r="K101" s="126"/>
      <c r="L101" s="137"/>
      <c r="M101" s="137"/>
      <c r="N101" s="126"/>
      <c r="O101" s="236"/>
      <c r="P101" s="236"/>
      <c r="Q101" s="137"/>
      <c r="R101" s="137"/>
      <c r="S101" s="137"/>
    </row>
    <row r="102" spans="1:19" ht="15.75" customHeight="1" x14ac:dyDescent="0.25">
      <c r="A102" s="195">
        <v>96</v>
      </c>
      <c r="B102" s="195" t="s">
        <v>4672</v>
      </c>
      <c r="C102" s="237" t="s">
        <v>4535</v>
      </c>
      <c r="D102" s="197" t="s">
        <v>3505</v>
      </c>
      <c r="E102" s="276">
        <v>230000</v>
      </c>
      <c r="F102" s="195"/>
      <c r="G102" s="236"/>
      <c r="H102" s="236"/>
      <c r="I102" s="236"/>
      <c r="J102" s="126"/>
      <c r="K102" s="126"/>
      <c r="L102" s="137"/>
      <c r="M102" s="137"/>
      <c r="N102" s="126"/>
      <c r="O102" s="236"/>
      <c r="P102" s="236"/>
      <c r="Q102" s="137"/>
      <c r="R102" s="137"/>
      <c r="S102" s="137"/>
    </row>
    <row r="103" spans="1:19" ht="15.75" customHeight="1" x14ac:dyDescent="0.25">
      <c r="A103" s="195">
        <v>97</v>
      </c>
      <c r="B103" s="195" t="s">
        <v>4673</v>
      </c>
      <c r="C103" s="237" t="s">
        <v>4535</v>
      </c>
      <c r="D103" s="197" t="s">
        <v>4457</v>
      </c>
      <c r="E103" s="276">
        <v>560000</v>
      </c>
      <c r="F103" s="195"/>
      <c r="G103" s="236"/>
      <c r="H103" s="236"/>
      <c r="I103" s="236"/>
      <c r="J103" s="126"/>
      <c r="K103" s="126"/>
      <c r="L103" s="137"/>
      <c r="M103" s="137"/>
      <c r="N103" s="126"/>
      <c r="O103" s="236"/>
      <c r="P103" s="236"/>
      <c r="Q103" s="137"/>
      <c r="R103" s="137"/>
      <c r="S103" s="137"/>
    </row>
    <row r="104" spans="1:19" ht="15.75" customHeight="1" x14ac:dyDescent="0.25">
      <c r="A104" s="195">
        <v>98</v>
      </c>
      <c r="B104" s="195" t="s">
        <v>4674</v>
      </c>
      <c r="C104" s="237" t="s">
        <v>4536</v>
      </c>
      <c r="D104" s="197" t="s">
        <v>4457</v>
      </c>
      <c r="E104" s="276">
        <v>560000</v>
      </c>
      <c r="F104" s="195"/>
      <c r="G104" s="236"/>
      <c r="H104" s="236"/>
      <c r="I104" s="236"/>
      <c r="J104" s="126"/>
      <c r="K104" s="126"/>
      <c r="L104" s="137"/>
      <c r="M104" s="137"/>
      <c r="N104" s="126"/>
      <c r="O104" s="236"/>
      <c r="P104" s="236"/>
      <c r="Q104" s="137"/>
      <c r="R104" s="137"/>
      <c r="S104" s="137"/>
    </row>
    <row r="105" spans="1:19" ht="15.75" customHeight="1" x14ac:dyDescent="0.25">
      <c r="A105" s="195">
        <v>99</v>
      </c>
      <c r="B105" s="195" t="s">
        <v>4675</v>
      </c>
      <c r="C105" s="237" t="s">
        <v>4536</v>
      </c>
      <c r="D105" s="197" t="s">
        <v>3505</v>
      </c>
      <c r="E105" s="276">
        <v>230000</v>
      </c>
      <c r="F105" s="195"/>
      <c r="G105" s="236"/>
      <c r="H105" s="236"/>
      <c r="I105" s="236"/>
      <c r="J105" s="126"/>
      <c r="K105" s="126"/>
      <c r="L105" s="137"/>
      <c r="M105" s="137"/>
      <c r="N105" s="126"/>
      <c r="O105" s="236"/>
      <c r="P105" s="236"/>
      <c r="Q105" s="137"/>
      <c r="R105" s="137"/>
      <c r="S105" s="137"/>
    </row>
    <row r="106" spans="1:19" ht="15.75" customHeight="1" x14ac:dyDescent="0.25">
      <c r="A106" s="195">
        <v>100</v>
      </c>
      <c r="B106" s="195" t="s">
        <v>4676</v>
      </c>
      <c r="C106" s="237" t="s">
        <v>2540</v>
      </c>
      <c r="D106" s="197" t="s">
        <v>3505</v>
      </c>
      <c r="E106" s="276">
        <v>230000</v>
      </c>
      <c r="F106" s="195"/>
      <c r="G106" s="236"/>
      <c r="H106" s="236"/>
      <c r="I106" s="236"/>
      <c r="J106" s="126"/>
      <c r="K106" s="126"/>
      <c r="L106" s="137"/>
      <c r="M106" s="137"/>
      <c r="N106" s="126"/>
      <c r="O106" s="236"/>
      <c r="P106" s="236"/>
      <c r="Q106" s="137"/>
      <c r="R106" s="137"/>
      <c r="S106" s="137"/>
    </row>
    <row r="107" spans="1:19" ht="15.75" customHeight="1" x14ac:dyDescent="0.25">
      <c r="A107" s="195">
        <v>101</v>
      </c>
      <c r="B107" s="195" t="s">
        <v>4677</v>
      </c>
      <c r="C107" s="237" t="s">
        <v>2540</v>
      </c>
      <c r="D107" s="197" t="s">
        <v>4457</v>
      </c>
      <c r="E107" s="276">
        <v>560000</v>
      </c>
      <c r="F107" s="195"/>
      <c r="G107" s="236"/>
      <c r="H107" s="236"/>
      <c r="I107" s="236"/>
      <c r="J107" s="126"/>
      <c r="K107" s="126"/>
      <c r="L107" s="137"/>
      <c r="M107" s="137"/>
      <c r="N107" s="126"/>
      <c r="O107" s="236"/>
      <c r="P107" s="236"/>
      <c r="Q107" s="137"/>
      <c r="R107" s="137"/>
      <c r="S107" s="137"/>
    </row>
    <row r="108" spans="1:19" ht="15.75" customHeight="1" x14ac:dyDescent="0.25">
      <c r="A108" s="195">
        <v>102</v>
      </c>
      <c r="B108" s="195" t="s">
        <v>4678</v>
      </c>
      <c r="C108" s="237" t="s">
        <v>4537</v>
      </c>
      <c r="D108" s="197" t="s">
        <v>3505</v>
      </c>
      <c r="E108" s="276">
        <v>690000</v>
      </c>
      <c r="F108" s="195" t="s">
        <v>4471</v>
      </c>
      <c r="G108" s="236"/>
      <c r="H108" s="236"/>
      <c r="I108" s="236"/>
      <c r="J108" s="126"/>
      <c r="K108" s="126"/>
      <c r="L108" s="137"/>
      <c r="M108" s="137"/>
      <c r="N108" s="126"/>
      <c r="O108" s="236"/>
      <c r="P108" s="236"/>
      <c r="Q108" s="137"/>
      <c r="R108" s="137"/>
      <c r="S108" s="137"/>
    </row>
    <row r="109" spans="1:19" ht="15.75" customHeight="1" x14ac:dyDescent="0.25">
      <c r="A109" s="195">
        <v>103</v>
      </c>
      <c r="B109" s="195" t="s">
        <v>4679</v>
      </c>
      <c r="C109" s="237" t="s">
        <v>4537</v>
      </c>
      <c r="D109" s="197" t="s">
        <v>4457</v>
      </c>
      <c r="E109" s="276">
        <v>1680000</v>
      </c>
      <c r="F109" s="195" t="s">
        <v>4471</v>
      </c>
      <c r="G109" s="236"/>
      <c r="H109" s="236"/>
      <c r="I109" s="236"/>
      <c r="J109" s="126"/>
      <c r="K109" s="126"/>
      <c r="L109" s="137"/>
      <c r="M109" s="137"/>
      <c r="N109" s="126"/>
      <c r="O109" s="236"/>
      <c r="P109" s="236"/>
      <c r="Q109" s="137"/>
      <c r="R109" s="137"/>
      <c r="S109" s="137"/>
    </row>
    <row r="110" spans="1:19" ht="15.75" customHeight="1" x14ac:dyDescent="0.25">
      <c r="A110" s="195">
        <v>104</v>
      </c>
      <c r="B110" s="195" t="s">
        <v>4680</v>
      </c>
      <c r="C110" s="237" t="s">
        <v>4538</v>
      </c>
      <c r="D110" s="197" t="s">
        <v>4457</v>
      </c>
      <c r="E110" s="276">
        <v>560000</v>
      </c>
      <c r="F110" s="195"/>
      <c r="G110" s="236"/>
      <c r="H110" s="236"/>
      <c r="I110" s="236"/>
      <c r="J110" s="126"/>
      <c r="K110" s="126"/>
      <c r="L110" s="137"/>
      <c r="M110" s="137"/>
      <c r="N110" s="126"/>
      <c r="O110" s="236"/>
      <c r="P110" s="236"/>
      <c r="Q110" s="137"/>
      <c r="R110" s="137"/>
      <c r="S110" s="137"/>
    </row>
    <row r="111" spans="1:19" ht="15.75" customHeight="1" x14ac:dyDescent="0.25">
      <c r="A111" s="195">
        <v>105</v>
      </c>
      <c r="B111" s="195" t="s">
        <v>4681</v>
      </c>
      <c r="C111" s="237" t="s">
        <v>4538</v>
      </c>
      <c r="D111" s="197" t="s">
        <v>3505</v>
      </c>
      <c r="E111" s="276">
        <v>230000</v>
      </c>
      <c r="F111" s="195"/>
      <c r="G111" s="236"/>
      <c r="H111" s="236"/>
      <c r="I111" s="236"/>
      <c r="J111" s="126"/>
      <c r="K111" s="126"/>
      <c r="L111" s="137"/>
      <c r="M111" s="137"/>
      <c r="N111" s="126"/>
      <c r="O111" s="236"/>
      <c r="P111" s="236"/>
      <c r="Q111" s="137"/>
      <c r="R111" s="137"/>
      <c r="S111" s="137"/>
    </row>
    <row r="112" spans="1:19" ht="15.75" customHeight="1" x14ac:dyDescent="0.25">
      <c r="A112" s="195">
        <v>106</v>
      </c>
      <c r="B112" s="195" t="s">
        <v>4682</v>
      </c>
      <c r="C112" s="237" t="s">
        <v>4539</v>
      </c>
      <c r="D112" s="197" t="s">
        <v>3505</v>
      </c>
      <c r="E112" s="276">
        <v>230000</v>
      </c>
      <c r="F112" s="195"/>
      <c r="G112" s="236"/>
      <c r="H112" s="236"/>
      <c r="I112" s="236"/>
      <c r="J112" s="126"/>
      <c r="K112" s="126"/>
      <c r="L112" s="137"/>
      <c r="M112" s="137"/>
      <c r="N112" s="126"/>
      <c r="O112" s="236"/>
      <c r="P112" s="236"/>
      <c r="Q112" s="137"/>
      <c r="R112" s="137"/>
      <c r="S112" s="137"/>
    </row>
    <row r="113" spans="1:19" ht="15.75" customHeight="1" x14ac:dyDescent="0.25">
      <c r="A113" s="195">
        <v>107</v>
      </c>
      <c r="B113" s="195" t="s">
        <v>4683</v>
      </c>
      <c r="C113" s="237" t="s">
        <v>4539</v>
      </c>
      <c r="D113" s="197" t="s">
        <v>4457</v>
      </c>
      <c r="E113" s="276">
        <v>560000</v>
      </c>
      <c r="F113" s="195"/>
      <c r="G113" s="236"/>
      <c r="H113" s="236"/>
      <c r="I113" s="236"/>
      <c r="J113" s="126"/>
      <c r="K113" s="126"/>
      <c r="L113" s="137"/>
      <c r="M113" s="137"/>
      <c r="N113" s="126"/>
      <c r="O113" s="236"/>
      <c r="P113" s="236"/>
      <c r="Q113" s="137"/>
      <c r="R113" s="137"/>
      <c r="S113" s="137"/>
    </row>
    <row r="114" spans="1:19" ht="15.75" customHeight="1" x14ac:dyDescent="0.25">
      <c r="A114" s="195">
        <v>108</v>
      </c>
      <c r="B114" s="195" t="s">
        <v>4684</v>
      </c>
      <c r="C114" s="237" t="s">
        <v>4540</v>
      </c>
      <c r="D114" s="197" t="s">
        <v>4457</v>
      </c>
      <c r="E114" s="276">
        <v>2240000</v>
      </c>
      <c r="F114" s="195" t="s">
        <v>4469</v>
      </c>
      <c r="G114" s="236"/>
      <c r="H114" s="236"/>
      <c r="I114" s="236"/>
      <c r="J114" s="126"/>
      <c r="K114" s="126"/>
      <c r="L114" s="137"/>
      <c r="M114" s="137"/>
      <c r="N114" s="126"/>
      <c r="O114" s="236"/>
      <c r="P114" s="236"/>
      <c r="Q114" s="137"/>
      <c r="R114" s="137"/>
      <c r="S114" s="137"/>
    </row>
    <row r="115" spans="1:19" ht="15.75" customHeight="1" x14ac:dyDescent="0.25">
      <c r="A115" s="195">
        <v>109</v>
      </c>
      <c r="B115" s="195" t="s">
        <v>4685</v>
      </c>
      <c r="C115" s="237" t="s">
        <v>4540</v>
      </c>
      <c r="D115" s="197" t="s">
        <v>3505</v>
      </c>
      <c r="E115" s="276">
        <v>920000</v>
      </c>
      <c r="F115" s="195" t="s">
        <v>4469</v>
      </c>
      <c r="G115" s="236"/>
      <c r="H115" s="236"/>
      <c r="I115" s="236"/>
      <c r="J115" s="126"/>
      <c r="K115" s="126"/>
      <c r="L115" s="137"/>
      <c r="M115" s="137"/>
      <c r="N115" s="126"/>
      <c r="O115" s="236"/>
      <c r="P115" s="236"/>
      <c r="Q115" s="137"/>
      <c r="R115" s="137"/>
      <c r="S115" s="137"/>
    </row>
    <row r="116" spans="1:19" ht="15.75" customHeight="1" x14ac:dyDescent="0.25">
      <c r="A116" s="195">
        <v>110</v>
      </c>
      <c r="B116" s="195" t="s">
        <v>4686</v>
      </c>
      <c r="C116" s="237" t="s">
        <v>365</v>
      </c>
      <c r="D116" s="197" t="s">
        <v>3505</v>
      </c>
      <c r="E116" s="276">
        <v>690000</v>
      </c>
      <c r="F116" s="195" t="s">
        <v>4471</v>
      </c>
      <c r="G116" s="236"/>
      <c r="H116" s="236"/>
      <c r="I116" s="236"/>
      <c r="J116" s="126"/>
      <c r="K116" s="126"/>
      <c r="L116" s="137"/>
      <c r="M116" s="137"/>
      <c r="N116" s="126"/>
      <c r="O116" s="236"/>
      <c r="P116" s="236"/>
      <c r="Q116" s="137"/>
      <c r="R116" s="137"/>
      <c r="S116" s="137"/>
    </row>
    <row r="117" spans="1:19" ht="15.75" customHeight="1" x14ac:dyDescent="0.25">
      <c r="A117" s="195">
        <v>111</v>
      </c>
      <c r="B117" s="195" t="s">
        <v>4687</v>
      </c>
      <c r="C117" s="237" t="s">
        <v>365</v>
      </c>
      <c r="D117" s="197" t="s">
        <v>4457</v>
      </c>
      <c r="E117" s="276">
        <v>1680000</v>
      </c>
      <c r="F117" s="195" t="s">
        <v>4471</v>
      </c>
      <c r="G117" s="236"/>
      <c r="H117" s="236"/>
      <c r="I117" s="236"/>
      <c r="J117" s="126"/>
      <c r="K117" s="126"/>
      <c r="L117" s="137"/>
      <c r="M117" s="137"/>
      <c r="N117" s="126"/>
      <c r="O117" s="236"/>
      <c r="P117" s="236"/>
      <c r="Q117" s="137"/>
      <c r="R117" s="137"/>
      <c r="S117" s="137"/>
    </row>
    <row r="118" spans="1:19" ht="15.75" customHeight="1" x14ac:dyDescent="0.25">
      <c r="A118" s="195">
        <v>112</v>
      </c>
      <c r="B118" s="195" t="s">
        <v>4688</v>
      </c>
      <c r="C118" s="237" t="s">
        <v>4541</v>
      </c>
      <c r="D118" s="197" t="s">
        <v>4775</v>
      </c>
      <c r="E118" s="276">
        <v>640000</v>
      </c>
      <c r="F118" s="195"/>
      <c r="G118" s="236"/>
      <c r="H118" s="236"/>
      <c r="I118" s="236"/>
      <c r="J118" s="126"/>
      <c r="K118" s="126"/>
      <c r="L118" s="137"/>
      <c r="M118" s="137"/>
      <c r="N118" s="126"/>
      <c r="O118" s="236"/>
      <c r="P118" s="236"/>
      <c r="Q118" s="137"/>
      <c r="R118" s="137"/>
      <c r="S118" s="137"/>
    </row>
    <row r="119" spans="1:19" ht="15.75" customHeight="1" x14ac:dyDescent="0.25">
      <c r="A119" s="195">
        <v>113</v>
      </c>
      <c r="B119" s="195" t="s">
        <v>4689</v>
      </c>
      <c r="C119" s="237" t="s">
        <v>4778</v>
      </c>
      <c r="D119" s="197" t="s">
        <v>4775</v>
      </c>
      <c r="E119" s="276">
        <v>3200000</v>
      </c>
      <c r="F119" s="195" t="s">
        <v>4773</v>
      </c>
      <c r="G119" s="236"/>
      <c r="H119" s="236"/>
      <c r="I119" s="236"/>
      <c r="J119" s="126"/>
      <c r="K119" s="126"/>
      <c r="L119" s="137"/>
      <c r="M119" s="137"/>
      <c r="N119" s="126"/>
      <c r="O119" s="236"/>
      <c r="P119" s="236"/>
      <c r="Q119" s="137"/>
      <c r="R119" s="137"/>
      <c r="S119" s="137"/>
    </row>
    <row r="120" spans="1:19" ht="15.75" customHeight="1" x14ac:dyDescent="0.25">
      <c r="A120" s="195">
        <v>114</v>
      </c>
      <c r="B120" s="195" t="s">
        <v>4690</v>
      </c>
      <c r="C120" s="237" t="s">
        <v>4542</v>
      </c>
      <c r="D120" s="197" t="s">
        <v>3505</v>
      </c>
      <c r="E120" s="276">
        <v>690000</v>
      </c>
      <c r="F120" s="195" t="s">
        <v>4471</v>
      </c>
      <c r="G120" s="236"/>
      <c r="H120" s="236"/>
      <c r="I120" s="236"/>
      <c r="J120" s="126"/>
      <c r="K120" s="126"/>
      <c r="L120" s="137"/>
      <c r="M120" s="137"/>
      <c r="N120" s="126"/>
      <c r="O120" s="236"/>
      <c r="P120" s="236"/>
      <c r="Q120" s="137"/>
      <c r="R120" s="137"/>
      <c r="S120" s="137"/>
    </row>
    <row r="121" spans="1:19" ht="15.75" customHeight="1" x14ac:dyDescent="0.25">
      <c r="A121" s="195">
        <v>115</v>
      </c>
      <c r="B121" s="195" t="s">
        <v>4691</v>
      </c>
      <c r="C121" s="237" t="s">
        <v>4542</v>
      </c>
      <c r="D121" s="197" t="s">
        <v>4457</v>
      </c>
      <c r="E121" s="276">
        <v>1680000</v>
      </c>
      <c r="F121" s="195" t="s">
        <v>4471</v>
      </c>
      <c r="G121" s="236"/>
      <c r="H121" s="236"/>
      <c r="I121" s="236"/>
      <c r="J121" s="126"/>
      <c r="K121" s="126"/>
      <c r="L121" s="137"/>
      <c r="M121" s="137"/>
      <c r="N121" s="126"/>
      <c r="O121" s="236"/>
      <c r="P121" s="236"/>
      <c r="Q121" s="137"/>
      <c r="R121" s="137"/>
      <c r="S121" s="137"/>
    </row>
    <row r="122" spans="1:19" ht="15.75" customHeight="1" x14ac:dyDescent="0.25">
      <c r="A122" s="195">
        <v>116</v>
      </c>
      <c r="B122" s="195" t="s">
        <v>4692</v>
      </c>
      <c r="C122" s="237" t="s">
        <v>4543</v>
      </c>
      <c r="D122" s="197" t="s">
        <v>4775</v>
      </c>
      <c r="E122" s="276">
        <v>1280000</v>
      </c>
      <c r="F122" s="195" t="s">
        <v>4472</v>
      </c>
      <c r="G122" s="236"/>
      <c r="H122" s="236"/>
      <c r="I122" s="236"/>
      <c r="J122" s="126"/>
      <c r="K122" s="126"/>
      <c r="L122" s="137"/>
      <c r="M122" s="137"/>
      <c r="N122" s="126"/>
      <c r="O122" s="236"/>
      <c r="P122" s="236"/>
      <c r="Q122" s="137"/>
      <c r="R122" s="137"/>
      <c r="S122" s="137"/>
    </row>
    <row r="123" spans="1:19" ht="15.75" customHeight="1" x14ac:dyDescent="0.25">
      <c r="A123" s="195">
        <v>117</v>
      </c>
      <c r="B123" s="195" t="s">
        <v>4693</v>
      </c>
      <c r="C123" s="237" t="s">
        <v>4544</v>
      </c>
      <c r="D123" s="197" t="s">
        <v>4457</v>
      </c>
      <c r="E123" s="276">
        <v>560000</v>
      </c>
      <c r="F123" s="195"/>
      <c r="G123" s="236"/>
      <c r="H123" s="236"/>
      <c r="I123" s="236"/>
      <c r="J123" s="126"/>
      <c r="K123" s="126"/>
      <c r="L123" s="137"/>
      <c r="M123" s="137"/>
      <c r="N123" s="126"/>
      <c r="O123" s="236"/>
      <c r="P123" s="236"/>
      <c r="Q123" s="137"/>
      <c r="R123" s="137"/>
      <c r="S123" s="137"/>
    </row>
    <row r="124" spans="1:19" ht="15.75" customHeight="1" x14ac:dyDescent="0.25">
      <c r="A124" s="195">
        <v>118</v>
      </c>
      <c r="B124" s="195" t="s">
        <v>4694</v>
      </c>
      <c r="C124" s="237" t="s">
        <v>4544</v>
      </c>
      <c r="D124" s="197" t="s">
        <v>3505</v>
      </c>
      <c r="E124" s="276">
        <v>230000</v>
      </c>
      <c r="F124" s="195"/>
      <c r="G124" s="236"/>
      <c r="H124" s="236"/>
      <c r="I124" s="236"/>
      <c r="J124" s="126"/>
      <c r="K124" s="126"/>
      <c r="L124" s="137"/>
      <c r="M124" s="137"/>
      <c r="N124" s="126"/>
      <c r="O124" s="236"/>
      <c r="P124" s="236"/>
      <c r="Q124" s="137"/>
      <c r="R124" s="137"/>
      <c r="S124" s="137"/>
    </row>
    <row r="125" spans="1:19" ht="15.75" customHeight="1" x14ac:dyDescent="0.25">
      <c r="A125" s="195">
        <v>119</v>
      </c>
      <c r="B125" s="195" t="s">
        <v>4695</v>
      </c>
      <c r="C125" s="237" t="s">
        <v>4545</v>
      </c>
      <c r="D125" s="197" t="s">
        <v>3505</v>
      </c>
      <c r="E125" s="276">
        <v>230000</v>
      </c>
      <c r="F125" s="195"/>
      <c r="G125" s="236"/>
      <c r="H125" s="236"/>
      <c r="I125" s="236"/>
      <c r="J125" s="126"/>
      <c r="K125" s="126"/>
      <c r="L125" s="137"/>
      <c r="M125" s="137"/>
      <c r="N125" s="126"/>
      <c r="O125" s="236"/>
      <c r="P125" s="236"/>
      <c r="Q125" s="137"/>
      <c r="R125" s="137"/>
      <c r="S125" s="137"/>
    </row>
    <row r="126" spans="1:19" ht="15.75" customHeight="1" x14ac:dyDescent="0.25">
      <c r="A126" s="195">
        <v>120</v>
      </c>
      <c r="B126" s="195" t="s">
        <v>4696</v>
      </c>
      <c r="C126" s="237" t="s">
        <v>4545</v>
      </c>
      <c r="D126" s="197" t="s">
        <v>4457</v>
      </c>
      <c r="E126" s="276">
        <v>560000</v>
      </c>
      <c r="F126" s="195"/>
      <c r="G126" s="236"/>
      <c r="H126" s="236"/>
      <c r="I126" s="236"/>
      <c r="J126" s="126"/>
      <c r="K126" s="126"/>
      <c r="L126" s="137"/>
      <c r="M126" s="137"/>
      <c r="N126" s="126"/>
      <c r="O126" s="236"/>
      <c r="P126" s="236"/>
      <c r="Q126" s="137"/>
      <c r="R126" s="137"/>
      <c r="S126" s="137"/>
    </row>
    <row r="127" spans="1:19" ht="15.75" customHeight="1" x14ac:dyDescent="0.25">
      <c r="A127" s="195">
        <v>121</v>
      </c>
      <c r="B127" s="195" t="s">
        <v>4697</v>
      </c>
      <c r="C127" s="237" t="s">
        <v>4546</v>
      </c>
      <c r="D127" s="197" t="s">
        <v>3505</v>
      </c>
      <c r="E127" s="276">
        <v>230000</v>
      </c>
      <c r="F127" s="195"/>
      <c r="G127" s="236"/>
      <c r="H127" s="236"/>
      <c r="I127" s="236"/>
      <c r="J127" s="126"/>
      <c r="K127" s="126"/>
      <c r="L127" s="137"/>
      <c r="M127" s="137"/>
      <c r="N127" s="126"/>
      <c r="O127" s="236"/>
      <c r="P127" s="236"/>
      <c r="Q127" s="137"/>
      <c r="R127" s="137"/>
      <c r="S127" s="137"/>
    </row>
    <row r="128" spans="1:19" ht="15.75" customHeight="1" x14ac:dyDescent="0.25">
      <c r="A128" s="195">
        <v>122</v>
      </c>
      <c r="B128" s="195" t="s">
        <v>4698</v>
      </c>
      <c r="C128" s="237" t="s">
        <v>4546</v>
      </c>
      <c r="D128" s="197" t="s">
        <v>4457</v>
      </c>
      <c r="E128" s="276">
        <v>560000</v>
      </c>
      <c r="F128" s="195"/>
      <c r="G128" s="236"/>
      <c r="H128" s="236"/>
      <c r="I128" s="236"/>
      <c r="J128" s="126"/>
      <c r="K128" s="126"/>
      <c r="L128" s="137"/>
      <c r="M128" s="137"/>
      <c r="N128" s="126"/>
      <c r="O128" s="236"/>
      <c r="P128" s="236"/>
      <c r="Q128" s="137"/>
      <c r="R128" s="137"/>
      <c r="S128" s="137"/>
    </row>
    <row r="129" spans="1:19" ht="15.75" customHeight="1" x14ac:dyDescent="0.25">
      <c r="A129" s="195">
        <v>123</v>
      </c>
      <c r="B129" s="195" t="s">
        <v>4699</v>
      </c>
      <c r="C129" s="237" t="s">
        <v>4547</v>
      </c>
      <c r="D129" s="197" t="s">
        <v>3505</v>
      </c>
      <c r="E129" s="276">
        <v>230000</v>
      </c>
      <c r="F129" s="195"/>
      <c r="G129" s="236"/>
      <c r="H129" s="236"/>
      <c r="I129" s="236"/>
      <c r="J129" s="126"/>
      <c r="K129" s="126"/>
      <c r="L129" s="137"/>
      <c r="M129" s="137"/>
      <c r="N129" s="126"/>
      <c r="O129" s="236"/>
      <c r="P129" s="236"/>
      <c r="Q129" s="137"/>
      <c r="R129" s="137"/>
      <c r="S129" s="137"/>
    </row>
    <row r="130" spans="1:19" ht="15.75" customHeight="1" x14ac:dyDescent="0.25">
      <c r="A130" s="195">
        <v>124</v>
      </c>
      <c r="B130" s="195" t="s">
        <v>4700</v>
      </c>
      <c r="C130" s="237" t="s">
        <v>4547</v>
      </c>
      <c r="D130" s="197" t="s">
        <v>4457</v>
      </c>
      <c r="E130" s="276">
        <v>560000</v>
      </c>
      <c r="F130" s="195"/>
      <c r="G130" s="236"/>
      <c r="H130" s="236"/>
      <c r="I130" s="236"/>
      <c r="J130" s="126"/>
      <c r="K130" s="126"/>
      <c r="L130" s="137"/>
      <c r="M130" s="137"/>
      <c r="N130" s="126"/>
      <c r="O130" s="236"/>
      <c r="P130" s="236"/>
      <c r="Q130" s="137"/>
      <c r="R130" s="137"/>
      <c r="S130" s="137"/>
    </row>
    <row r="131" spans="1:19" ht="15.75" customHeight="1" x14ac:dyDescent="0.25">
      <c r="A131" s="195">
        <v>125</v>
      </c>
      <c r="B131" s="195" t="s">
        <v>4701</v>
      </c>
      <c r="C131" s="237" t="s">
        <v>4548</v>
      </c>
      <c r="D131" s="197" t="s">
        <v>3505</v>
      </c>
      <c r="E131" s="276">
        <v>230000</v>
      </c>
      <c r="F131" s="195"/>
      <c r="G131" s="236"/>
      <c r="H131" s="236"/>
      <c r="I131" s="236"/>
      <c r="J131" s="126"/>
      <c r="K131" s="126"/>
      <c r="L131" s="137"/>
      <c r="M131" s="137"/>
      <c r="N131" s="126"/>
      <c r="O131" s="236"/>
      <c r="P131" s="236"/>
      <c r="Q131" s="137"/>
      <c r="R131" s="137"/>
      <c r="S131" s="137"/>
    </row>
    <row r="132" spans="1:19" ht="15.75" customHeight="1" x14ac:dyDescent="0.25">
      <c r="A132" s="195">
        <v>126</v>
      </c>
      <c r="B132" s="195" t="s">
        <v>4702</v>
      </c>
      <c r="C132" s="237" t="s">
        <v>4548</v>
      </c>
      <c r="D132" s="197" t="s">
        <v>4457</v>
      </c>
      <c r="E132" s="276">
        <v>560000</v>
      </c>
      <c r="F132" s="195"/>
      <c r="G132" s="236"/>
      <c r="H132" s="236"/>
      <c r="I132" s="236"/>
      <c r="J132" s="126"/>
      <c r="K132" s="126"/>
      <c r="L132" s="137"/>
      <c r="M132" s="137"/>
      <c r="N132" s="126"/>
      <c r="O132" s="236"/>
      <c r="P132" s="236"/>
      <c r="Q132" s="137"/>
      <c r="R132" s="137"/>
      <c r="S132" s="137"/>
    </row>
    <row r="133" spans="1:19" ht="15.75" customHeight="1" x14ac:dyDescent="0.25">
      <c r="A133" s="195">
        <v>127</v>
      </c>
      <c r="B133" s="195" t="s">
        <v>4703</v>
      </c>
      <c r="C133" s="237" t="s">
        <v>4549</v>
      </c>
      <c r="D133" s="197" t="s">
        <v>3505</v>
      </c>
      <c r="E133" s="276">
        <v>230000</v>
      </c>
      <c r="F133" s="195"/>
      <c r="G133" s="236"/>
      <c r="H133" s="236"/>
      <c r="I133" s="236"/>
      <c r="J133" s="126"/>
      <c r="K133" s="126"/>
      <c r="L133" s="137"/>
      <c r="M133" s="137"/>
      <c r="N133" s="126"/>
      <c r="O133" s="236"/>
      <c r="P133" s="236"/>
      <c r="Q133" s="137"/>
      <c r="R133" s="137"/>
      <c r="S133" s="137"/>
    </row>
    <row r="134" spans="1:19" ht="15.75" customHeight="1" x14ac:dyDescent="0.25">
      <c r="A134" s="195">
        <v>128</v>
      </c>
      <c r="B134" s="195" t="s">
        <v>4704</v>
      </c>
      <c r="C134" s="237" t="s">
        <v>4549</v>
      </c>
      <c r="D134" s="197" t="s">
        <v>4457</v>
      </c>
      <c r="E134" s="276">
        <v>560000</v>
      </c>
      <c r="F134" s="195"/>
      <c r="G134" s="236"/>
      <c r="H134" s="236"/>
      <c r="I134" s="236"/>
      <c r="J134" s="126"/>
      <c r="K134" s="126"/>
      <c r="L134" s="137"/>
      <c r="M134" s="137"/>
      <c r="N134" s="126"/>
      <c r="O134" s="236"/>
      <c r="P134" s="236"/>
      <c r="Q134" s="137"/>
      <c r="R134" s="137"/>
      <c r="S134" s="137"/>
    </row>
    <row r="135" spans="1:19" ht="15.75" customHeight="1" x14ac:dyDescent="0.25">
      <c r="A135" s="195">
        <v>129</v>
      </c>
      <c r="B135" s="195" t="s">
        <v>4705</v>
      </c>
      <c r="C135" s="237" t="s">
        <v>4550</v>
      </c>
      <c r="D135" s="197" t="s">
        <v>3505</v>
      </c>
      <c r="E135" s="276">
        <v>230000</v>
      </c>
      <c r="F135" s="195"/>
      <c r="G135" s="236"/>
      <c r="H135" s="236"/>
      <c r="I135" s="236"/>
      <c r="J135" s="126"/>
      <c r="K135" s="126"/>
      <c r="L135" s="137"/>
      <c r="M135" s="137"/>
      <c r="N135" s="126"/>
      <c r="O135" s="236"/>
      <c r="P135" s="236"/>
      <c r="Q135" s="137"/>
      <c r="R135" s="137"/>
      <c r="S135" s="137"/>
    </row>
    <row r="136" spans="1:19" ht="15.75" customHeight="1" x14ac:dyDescent="0.25">
      <c r="A136" s="195">
        <v>130</v>
      </c>
      <c r="B136" s="195" t="s">
        <v>4706</v>
      </c>
      <c r="C136" s="237" t="s">
        <v>4550</v>
      </c>
      <c r="D136" s="197" t="s">
        <v>4457</v>
      </c>
      <c r="E136" s="276">
        <v>560000</v>
      </c>
      <c r="F136" s="195"/>
      <c r="G136" s="236"/>
      <c r="H136" s="236"/>
      <c r="I136" s="236"/>
      <c r="J136" s="126"/>
      <c r="K136" s="126"/>
      <c r="L136" s="137"/>
      <c r="M136" s="137"/>
      <c r="N136" s="126"/>
      <c r="O136" s="236"/>
      <c r="P136" s="236"/>
      <c r="Q136" s="137"/>
      <c r="R136" s="137"/>
      <c r="S136" s="137"/>
    </row>
    <row r="137" spans="1:19" ht="15.75" customHeight="1" x14ac:dyDescent="0.25">
      <c r="A137" s="195">
        <v>131</v>
      </c>
      <c r="B137" s="195" t="s">
        <v>4707</v>
      </c>
      <c r="C137" s="237" t="s">
        <v>2512</v>
      </c>
      <c r="D137" s="197" t="s">
        <v>1002</v>
      </c>
      <c r="E137" s="276">
        <v>210000</v>
      </c>
      <c r="F137" s="195"/>
      <c r="G137" s="236"/>
      <c r="H137" s="236"/>
      <c r="I137" s="236"/>
      <c r="J137" s="126"/>
      <c r="K137" s="126"/>
      <c r="L137" s="137"/>
      <c r="M137" s="137"/>
      <c r="N137" s="126"/>
      <c r="O137" s="236"/>
      <c r="P137" s="236"/>
      <c r="Q137" s="137"/>
      <c r="R137" s="137"/>
      <c r="S137" s="137"/>
    </row>
    <row r="138" spans="1:19" ht="15.75" customHeight="1" x14ac:dyDescent="0.25">
      <c r="A138" s="195">
        <v>132</v>
      </c>
      <c r="B138" s="195" t="s">
        <v>4708</v>
      </c>
      <c r="C138" s="237" t="s">
        <v>2512</v>
      </c>
      <c r="D138" s="197" t="s">
        <v>2577</v>
      </c>
      <c r="E138" s="276">
        <v>430000</v>
      </c>
      <c r="F138" s="195"/>
      <c r="G138" s="236"/>
      <c r="H138" s="236"/>
      <c r="I138" s="236"/>
      <c r="J138" s="126"/>
      <c r="K138" s="126"/>
      <c r="L138" s="137"/>
      <c r="M138" s="137"/>
      <c r="N138" s="126"/>
      <c r="O138" s="236"/>
      <c r="P138" s="236"/>
      <c r="Q138" s="137"/>
      <c r="R138" s="137"/>
      <c r="S138" s="137"/>
    </row>
    <row r="139" spans="1:19" ht="15.75" customHeight="1" x14ac:dyDescent="0.25">
      <c r="A139" s="195">
        <v>133</v>
      </c>
      <c r="B139" s="195" t="s">
        <v>4709</v>
      </c>
      <c r="C139" s="237" t="s">
        <v>4551</v>
      </c>
      <c r="D139" s="197" t="s">
        <v>3505</v>
      </c>
      <c r="E139" s="276">
        <v>230000</v>
      </c>
      <c r="F139" s="195"/>
      <c r="G139" s="236"/>
      <c r="H139" s="236"/>
      <c r="I139" s="236"/>
      <c r="J139" s="126"/>
      <c r="K139" s="126"/>
      <c r="L139" s="137"/>
      <c r="M139" s="137"/>
      <c r="N139" s="126"/>
      <c r="O139" s="236"/>
      <c r="P139" s="236"/>
      <c r="Q139" s="137"/>
      <c r="R139" s="137"/>
      <c r="S139" s="137"/>
    </row>
    <row r="140" spans="1:19" ht="15.75" customHeight="1" x14ac:dyDescent="0.25">
      <c r="A140" s="195">
        <v>134</v>
      </c>
      <c r="B140" s="195" t="s">
        <v>4710</v>
      </c>
      <c r="C140" s="237" t="s">
        <v>4551</v>
      </c>
      <c r="D140" s="197" t="s">
        <v>4457</v>
      </c>
      <c r="E140" s="276">
        <v>560000</v>
      </c>
      <c r="F140" s="279"/>
      <c r="G140" s="236"/>
      <c r="H140" s="236"/>
      <c r="I140" s="236"/>
      <c r="J140" s="126"/>
      <c r="K140" s="126"/>
      <c r="L140" s="137"/>
      <c r="M140" s="137"/>
      <c r="N140" s="126"/>
      <c r="O140" s="236"/>
      <c r="P140" s="236"/>
      <c r="Q140" s="137"/>
      <c r="R140" s="137"/>
      <c r="S140" s="137"/>
    </row>
    <row r="141" spans="1:19" ht="15.75" customHeight="1" x14ac:dyDescent="0.25">
      <c r="A141" s="195">
        <v>135</v>
      </c>
      <c r="B141" s="195" t="s">
        <v>4711</v>
      </c>
      <c r="C141" s="237" t="s">
        <v>4552</v>
      </c>
      <c r="D141" s="197" t="s">
        <v>4457</v>
      </c>
      <c r="E141" s="276">
        <v>560000</v>
      </c>
      <c r="F141" s="195"/>
      <c r="G141" s="236"/>
      <c r="H141" s="236"/>
      <c r="I141" s="236"/>
      <c r="J141" s="126"/>
      <c r="K141" s="126"/>
      <c r="L141" s="137"/>
      <c r="M141" s="137"/>
      <c r="N141" s="126"/>
      <c r="O141" s="236"/>
      <c r="P141" s="236"/>
      <c r="Q141" s="137"/>
      <c r="R141" s="137"/>
      <c r="S141" s="137"/>
    </row>
    <row r="142" spans="1:19" ht="15.75" customHeight="1" x14ac:dyDescent="0.25">
      <c r="A142" s="195">
        <v>136</v>
      </c>
      <c r="B142" s="195" t="s">
        <v>4712</v>
      </c>
      <c r="C142" s="237" t="s">
        <v>4552</v>
      </c>
      <c r="D142" s="197" t="s">
        <v>3505</v>
      </c>
      <c r="E142" s="276">
        <v>230000</v>
      </c>
      <c r="F142" s="195"/>
      <c r="G142" s="236"/>
      <c r="H142" s="236"/>
      <c r="I142" s="236"/>
      <c r="J142" s="126"/>
      <c r="K142" s="126"/>
      <c r="L142" s="137"/>
      <c r="M142" s="137"/>
      <c r="N142" s="126"/>
      <c r="O142" s="236"/>
      <c r="P142" s="236"/>
      <c r="Q142" s="137"/>
      <c r="R142" s="137"/>
      <c r="S142" s="137"/>
    </row>
    <row r="143" spans="1:19" ht="15.75" customHeight="1" x14ac:dyDescent="0.25">
      <c r="A143" s="195">
        <v>137</v>
      </c>
      <c r="B143" s="195" t="s">
        <v>4713</v>
      </c>
      <c r="C143" s="237" t="s">
        <v>4786</v>
      </c>
      <c r="D143" s="197" t="s">
        <v>3505</v>
      </c>
      <c r="E143" s="276">
        <v>230000</v>
      </c>
      <c r="F143" s="195"/>
      <c r="G143" s="236"/>
      <c r="H143" s="236"/>
      <c r="I143" s="236"/>
      <c r="J143" s="126"/>
      <c r="K143" s="126"/>
      <c r="L143" s="137"/>
      <c r="M143" s="137"/>
      <c r="N143" s="126"/>
      <c r="O143" s="236"/>
      <c r="P143" s="236"/>
      <c r="Q143" s="137"/>
      <c r="R143" s="137"/>
      <c r="S143" s="137"/>
    </row>
    <row r="144" spans="1:19" ht="15.75" customHeight="1" x14ac:dyDescent="0.25">
      <c r="A144" s="195">
        <v>138</v>
      </c>
      <c r="B144" s="195" t="s">
        <v>4714</v>
      </c>
      <c r="C144" s="237" t="s">
        <v>4786</v>
      </c>
      <c r="D144" s="197" t="s">
        <v>4457</v>
      </c>
      <c r="E144" s="276">
        <v>560000</v>
      </c>
      <c r="F144" s="195"/>
      <c r="G144" s="236"/>
      <c r="H144" s="236"/>
      <c r="I144" s="236"/>
      <c r="J144" s="126"/>
      <c r="K144" s="126"/>
      <c r="L144" s="137"/>
      <c r="M144" s="137"/>
      <c r="N144" s="126"/>
      <c r="O144" s="236"/>
      <c r="P144" s="236"/>
      <c r="Q144" s="137"/>
      <c r="R144" s="137"/>
      <c r="S144" s="137"/>
    </row>
    <row r="145" spans="1:19" ht="15.75" customHeight="1" x14ac:dyDescent="0.25">
      <c r="A145" s="195">
        <v>139</v>
      </c>
      <c r="B145" s="195" t="s">
        <v>4715</v>
      </c>
      <c r="C145" s="237" t="s">
        <v>4553</v>
      </c>
      <c r="D145" s="197" t="s">
        <v>2577</v>
      </c>
      <c r="E145" s="276">
        <v>430000</v>
      </c>
      <c r="F145" s="195"/>
      <c r="G145" s="236"/>
      <c r="H145" s="236"/>
      <c r="I145" s="236"/>
      <c r="J145" s="126"/>
      <c r="K145" s="126"/>
      <c r="L145" s="137"/>
      <c r="M145" s="137"/>
      <c r="N145" s="126"/>
      <c r="O145" s="236"/>
      <c r="P145" s="236"/>
      <c r="Q145" s="137"/>
      <c r="R145" s="137"/>
      <c r="S145" s="137"/>
    </row>
    <row r="146" spans="1:19" ht="15.75" customHeight="1" x14ac:dyDescent="0.25">
      <c r="A146" s="195">
        <v>140</v>
      </c>
      <c r="B146" s="195" t="s">
        <v>4716</v>
      </c>
      <c r="C146" s="237" t="s">
        <v>4554</v>
      </c>
      <c r="D146" s="197" t="s">
        <v>4457</v>
      </c>
      <c r="E146" s="276">
        <v>560000</v>
      </c>
      <c r="F146" s="195"/>
      <c r="G146" s="236"/>
      <c r="H146" s="236"/>
      <c r="I146" s="236"/>
      <c r="J146" s="126"/>
      <c r="K146" s="126"/>
      <c r="L146" s="137"/>
      <c r="M146" s="137"/>
      <c r="N146" s="126"/>
      <c r="O146" s="236"/>
      <c r="P146" s="236"/>
      <c r="Q146" s="137"/>
      <c r="R146" s="137"/>
      <c r="S146" s="137"/>
    </row>
    <row r="147" spans="1:19" ht="15.75" customHeight="1" x14ac:dyDescent="0.25">
      <c r="A147" s="195">
        <v>141</v>
      </c>
      <c r="B147" s="195" t="s">
        <v>4717</v>
      </c>
      <c r="C147" s="237" t="s">
        <v>4554</v>
      </c>
      <c r="D147" s="197" t="s">
        <v>3505</v>
      </c>
      <c r="E147" s="276">
        <v>230000</v>
      </c>
      <c r="F147" s="195"/>
      <c r="G147" s="236"/>
      <c r="H147" s="236"/>
      <c r="I147" s="236"/>
      <c r="J147" s="126"/>
      <c r="K147" s="126"/>
      <c r="L147" s="137"/>
      <c r="M147" s="137"/>
      <c r="N147" s="126"/>
      <c r="O147" s="236"/>
      <c r="P147" s="236"/>
      <c r="Q147" s="137"/>
      <c r="R147" s="137"/>
      <c r="S147" s="137"/>
    </row>
    <row r="148" spans="1:19" ht="15.75" customHeight="1" x14ac:dyDescent="0.25">
      <c r="A148" s="195">
        <v>142</v>
      </c>
      <c r="B148" s="195" t="s">
        <v>4718</v>
      </c>
      <c r="C148" s="281" t="s">
        <v>4555</v>
      </c>
      <c r="D148" s="197" t="s">
        <v>4457</v>
      </c>
      <c r="E148" s="276">
        <v>560000</v>
      </c>
      <c r="F148" s="195"/>
      <c r="G148" s="236"/>
      <c r="H148" s="236"/>
      <c r="I148" s="236"/>
      <c r="J148" s="126"/>
      <c r="K148" s="126"/>
      <c r="L148" s="137"/>
      <c r="M148" s="137"/>
      <c r="N148" s="126"/>
      <c r="O148" s="236"/>
      <c r="P148" s="236"/>
      <c r="Q148" s="137"/>
      <c r="R148" s="137"/>
      <c r="S148" s="137"/>
    </row>
    <row r="149" spans="1:19" ht="15.75" customHeight="1" x14ac:dyDescent="0.25">
      <c r="A149" s="195">
        <v>143</v>
      </c>
      <c r="B149" s="195" t="s">
        <v>4719</v>
      </c>
      <c r="C149" s="281" t="s">
        <v>4555</v>
      </c>
      <c r="D149" s="197" t="s">
        <v>3505</v>
      </c>
      <c r="E149" s="276">
        <v>230000</v>
      </c>
      <c r="F149" s="195"/>
      <c r="G149" s="236"/>
      <c r="H149" s="236"/>
      <c r="I149" s="236"/>
      <c r="J149" s="126"/>
      <c r="K149" s="126"/>
      <c r="L149" s="137"/>
      <c r="M149" s="137"/>
      <c r="N149" s="126"/>
      <c r="O149" s="236"/>
      <c r="P149" s="236"/>
      <c r="Q149" s="137"/>
      <c r="R149" s="137"/>
      <c r="S149" s="137"/>
    </row>
    <row r="150" spans="1:19" ht="15.75" customHeight="1" x14ac:dyDescent="0.25">
      <c r="A150" s="195">
        <v>144</v>
      </c>
      <c r="B150" s="195" t="s">
        <v>4720</v>
      </c>
      <c r="C150" s="237" t="s">
        <v>4556</v>
      </c>
      <c r="D150" s="197" t="s">
        <v>3505</v>
      </c>
      <c r="E150" s="276">
        <v>230000</v>
      </c>
      <c r="F150" s="195"/>
      <c r="G150" s="236"/>
      <c r="H150" s="236"/>
      <c r="I150" s="236"/>
      <c r="J150" s="126"/>
      <c r="K150" s="126"/>
      <c r="L150" s="137"/>
      <c r="M150" s="137"/>
      <c r="N150" s="126"/>
      <c r="O150" s="236"/>
      <c r="P150" s="236"/>
      <c r="Q150" s="137"/>
      <c r="R150" s="137"/>
      <c r="S150" s="137"/>
    </row>
    <row r="151" spans="1:19" ht="15.75" customHeight="1" x14ac:dyDescent="0.25">
      <c r="A151" s="195">
        <v>145</v>
      </c>
      <c r="B151" s="195" t="s">
        <v>4721</v>
      </c>
      <c r="C151" s="237" t="s">
        <v>4556</v>
      </c>
      <c r="D151" s="197" t="s">
        <v>4457</v>
      </c>
      <c r="E151" s="276">
        <v>560000</v>
      </c>
      <c r="F151" s="195"/>
      <c r="G151" s="236"/>
      <c r="H151" s="236"/>
      <c r="I151" s="236"/>
      <c r="J151" s="126"/>
      <c r="K151" s="126"/>
      <c r="L151" s="137"/>
      <c r="M151" s="137"/>
      <c r="N151" s="126"/>
      <c r="O151" s="236"/>
      <c r="P151" s="236"/>
      <c r="Q151" s="137"/>
      <c r="R151" s="137"/>
      <c r="S151" s="137"/>
    </row>
    <row r="152" spans="1:19" ht="15.75" customHeight="1" x14ac:dyDescent="0.25">
      <c r="A152" s="195">
        <v>146</v>
      </c>
      <c r="B152" s="195" t="s">
        <v>4722</v>
      </c>
      <c r="C152" s="237" t="s">
        <v>4557</v>
      </c>
      <c r="D152" s="197" t="s">
        <v>4457</v>
      </c>
      <c r="E152" s="276">
        <v>560000</v>
      </c>
      <c r="F152" s="195"/>
      <c r="G152" s="236"/>
      <c r="H152" s="236"/>
      <c r="I152" s="236"/>
      <c r="J152" s="126"/>
      <c r="K152" s="126"/>
      <c r="L152" s="137"/>
      <c r="M152" s="137"/>
      <c r="N152" s="126"/>
      <c r="O152" s="236"/>
      <c r="P152" s="236"/>
      <c r="Q152" s="137"/>
      <c r="R152" s="137"/>
      <c r="S152" s="137"/>
    </row>
    <row r="153" spans="1:19" ht="15.75" customHeight="1" x14ac:dyDescent="0.25">
      <c r="A153" s="195">
        <v>147</v>
      </c>
      <c r="B153" s="195" t="s">
        <v>4723</v>
      </c>
      <c r="C153" s="237" t="s">
        <v>4557</v>
      </c>
      <c r="D153" s="197" t="s">
        <v>3505</v>
      </c>
      <c r="E153" s="276">
        <v>230000</v>
      </c>
      <c r="F153" s="195"/>
      <c r="G153" s="236"/>
      <c r="H153" s="236"/>
      <c r="I153" s="236"/>
      <c r="J153" s="126"/>
      <c r="K153" s="126"/>
      <c r="L153" s="137"/>
      <c r="M153" s="137"/>
      <c r="N153" s="126"/>
      <c r="O153" s="236"/>
      <c r="P153" s="236"/>
      <c r="Q153" s="137"/>
      <c r="R153" s="137"/>
      <c r="S153" s="137"/>
    </row>
    <row r="154" spans="1:19" ht="15.75" customHeight="1" x14ac:dyDescent="0.25">
      <c r="A154" s="195">
        <v>148</v>
      </c>
      <c r="B154" s="195" t="s">
        <v>4724</v>
      </c>
      <c r="C154" s="237" t="s">
        <v>4558</v>
      </c>
      <c r="D154" s="197" t="s">
        <v>3505</v>
      </c>
      <c r="E154" s="276">
        <v>230000</v>
      </c>
      <c r="F154" s="195"/>
      <c r="G154" s="236"/>
      <c r="H154" s="236"/>
      <c r="I154" s="236"/>
      <c r="J154" s="126"/>
      <c r="K154" s="126"/>
      <c r="L154" s="137"/>
      <c r="M154" s="137"/>
      <c r="N154" s="126"/>
      <c r="O154" s="236"/>
      <c r="P154" s="236"/>
      <c r="Q154" s="137"/>
      <c r="R154" s="137"/>
      <c r="S154" s="137"/>
    </row>
    <row r="155" spans="1:19" ht="15.75" customHeight="1" x14ac:dyDescent="0.25">
      <c r="A155" s="195">
        <v>149</v>
      </c>
      <c r="B155" s="195" t="s">
        <v>4725</v>
      </c>
      <c r="C155" s="237" t="s">
        <v>4558</v>
      </c>
      <c r="D155" s="197" t="s">
        <v>4457</v>
      </c>
      <c r="E155" s="276">
        <v>560000</v>
      </c>
      <c r="F155" s="195"/>
      <c r="G155" s="236"/>
      <c r="H155" s="236"/>
      <c r="I155" s="236"/>
      <c r="J155" s="126"/>
      <c r="K155" s="126"/>
      <c r="L155" s="137"/>
      <c r="M155" s="137"/>
      <c r="N155" s="126"/>
      <c r="O155" s="236"/>
      <c r="P155" s="236"/>
      <c r="Q155" s="137"/>
      <c r="R155" s="137"/>
      <c r="S155" s="137"/>
    </row>
    <row r="156" spans="1:19" ht="15.75" customHeight="1" x14ac:dyDescent="0.25">
      <c r="A156" s="195">
        <v>150</v>
      </c>
      <c r="B156" s="195" t="s">
        <v>4726</v>
      </c>
      <c r="C156" s="237" t="s">
        <v>4776</v>
      </c>
      <c r="D156" s="197" t="s">
        <v>4775</v>
      </c>
      <c r="E156" s="276">
        <v>640000</v>
      </c>
      <c r="F156" s="195"/>
      <c r="G156" s="236"/>
      <c r="H156" s="236"/>
      <c r="I156" s="236"/>
      <c r="J156" s="126"/>
      <c r="K156" s="126"/>
      <c r="L156" s="137"/>
      <c r="M156" s="137"/>
      <c r="N156" s="126"/>
      <c r="O156" s="236"/>
      <c r="P156" s="236"/>
      <c r="Q156" s="137"/>
      <c r="R156" s="137"/>
      <c r="S156" s="137"/>
    </row>
    <row r="157" spans="1:19" ht="15.75" customHeight="1" x14ac:dyDescent="0.25">
      <c r="A157" s="195">
        <v>151</v>
      </c>
      <c r="B157" s="195" t="s">
        <v>4727</v>
      </c>
      <c r="C157" s="237" t="s">
        <v>4560</v>
      </c>
      <c r="D157" s="197" t="s">
        <v>4457</v>
      </c>
      <c r="E157" s="276">
        <v>560000</v>
      </c>
      <c r="F157" s="195"/>
      <c r="G157" s="236"/>
      <c r="H157" s="236"/>
      <c r="I157" s="236"/>
      <c r="J157" s="126"/>
      <c r="K157" s="126"/>
      <c r="L157" s="137"/>
      <c r="M157" s="137"/>
      <c r="N157" s="126"/>
      <c r="O157" s="236"/>
      <c r="P157" s="236"/>
      <c r="Q157" s="137"/>
      <c r="R157" s="137"/>
      <c r="S157" s="137"/>
    </row>
    <row r="158" spans="1:19" ht="15.75" customHeight="1" x14ac:dyDescent="0.25">
      <c r="A158" s="195">
        <v>152</v>
      </c>
      <c r="B158" s="195" t="s">
        <v>4728</v>
      </c>
      <c r="C158" s="237" t="s">
        <v>4560</v>
      </c>
      <c r="D158" s="197" t="s">
        <v>3505</v>
      </c>
      <c r="E158" s="276">
        <v>230000</v>
      </c>
      <c r="F158" s="195"/>
      <c r="G158" s="236"/>
      <c r="H158" s="236"/>
      <c r="I158" s="236"/>
      <c r="J158" s="126"/>
      <c r="K158" s="126"/>
      <c r="L158" s="137"/>
      <c r="M158" s="137"/>
      <c r="N158" s="126"/>
      <c r="O158" s="236"/>
      <c r="P158" s="236"/>
      <c r="Q158" s="137"/>
      <c r="R158" s="137"/>
      <c r="S158" s="137"/>
    </row>
    <row r="159" spans="1:19" ht="15.75" customHeight="1" x14ac:dyDescent="0.25">
      <c r="A159" s="195">
        <v>153</v>
      </c>
      <c r="B159" s="195" t="s">
        <v>4729</v>
      </c>
      <c r="C159" s="237" t="s">
        <v>4561</v>
      </c>
      <c r="D159" s="197" t="s">
        <v>3505</v>
      </c>
      <c r="E159" s="276">
        <v>230000</v>
      </c>
      <c r="F159" s="195"/>
      <c r="G159" s="236"/>
      <c r="H159" s="236"/>
      <c r="I159" s="236"/>
      <c r="J159" s="126"/>
      <c r="K159" s="126"/>
      <c r="L159" s="137"/>
      <c r="M159" s="137"/>
      <c r="N159" s="126"/>
      <c r="O159" s="236"/>
      <c r="P159" s="236"/>
      <c r="Q159" s="137"/>
      <c r="R159" s="137"/>
      <c r="S159" s="137"/>
    </row>
    <row r="160" spans="1:19" ht="15.75" customHeight="1" x14ac:dyDescent="0.25">
      <c r="A160" s="195">
        <v>154</v>
      </c>
      <c r="B160" s="195" t="s">
        <v>4730</v>
      </c>
      <c r="C160" s="237" t="s">
        <v>4561</v>
      </c>
      <c r="D160" s="197" t="s">
        <v>4457</v>
      </c>
      <c r="E160" s="276">
        <v>560000</v>
      </c>
      <c r="F160" s="195"/>
      <c r="G160" s="236"/>
      <c r="H160" s="236"/>
      <c r="I160" s="236"/>
      <c r="J160" s="126"/>
      <c r="K160" s="126"/>
      <c r="L160" s="137"/>
      <c r="M160" s="137"/>
      <c r="N160" s="126"/>
      <c r="O160" s="236"/>
      <c r="P160" s="236"/>
      <c r="Q160" s="137"/>
      <c r="R160" s="137"/>
      <c r="S160" s="137"/>
    </row>
    <row r="161" spans="1:19" ht="15.75" customHeight="1" x14ac:dyDescent="0.25">
      <c r="A161" s="195">
        <v>155</v>
      </c>
      <c r="B161" s="195" t="s">
        <v>4731</v>
      </c>
      <c r="C161" s="237" t="s">
        <v>4562</v>
      </c>
      <c r="D161" s="197" t="s">
        <v>4457</v>
      </c>
      <c r="E161" s="276">
        <v>560000</v>
      </c>
      <c r="F161" s="195"/>
      <c r="G161" s="236"/>
      <c r="H161" s="236"/>
      <c r="I161" s="236"/>
      <c r="J161" s="126"/>
      <c r="K161" s="126"/>
      <c r="L161" s="137"/>
      <c r="M161" s="137"/>
      <c r="N161" s="126"/>
      <c r="O161" s="236"/>
      <c r="P161" s="236"/>
      <c r="Q161" s="137"/>
      <c r="R161" s="137"/>
      <c r="S161" s="137"/>
    </row>
    <row r="162" spans="1:19" ht="15.75" customHeight="1" x14ac:dyDescent="0.25">
      <c r="A162" s="195">
        <v>156</v>
      </c>
      <c r="B162" s="195" t="s">
        <v>4732</v>
      </c>
      <c r="C162" s="237" t="s">
        <v>4562</v>
      </c>
      <c r="D162" s="197" t="s">
        <v>3505</v>
      </c>
      <c r="E162" s="276">
        <v>230000</v>
      </c>
      <c r="F162" s="195"/>
      <c r="G162" s="236"/>
      <c r="H162" s="236"/>
      <c r="I162" s="236"/>
      <c r="J162" s="126"/>
      <c r="K162" s="126"/>
      <c r="L162" s="137"/>
      <c r="M162" s="137"/>
      <c r="N162" s="126"/>
      <c r="O162" s="236"/>
      <c r="P162" s="236"/>
      <c r="Q162" s="137"/>
      <c r="R162" s="137"/>
      <c r="S162" s="137"/>
    </row>
    <row r="163" spans="1:19" ht="15.75" customHeight="1" x14ac:dyDescent="0.25">
      <c r="A163" s="195">
        <v>157</v>
      </c>
      <c r="B163" s="195" t="s">
        <v>4733</v>
      </c>
      <c r="C163" s="237" t="s">
        <v>4559</v>
      </c>
      <c r="D163" s="197" t="s">
        <v>4457</v>
      </c>
      <c r="E163" s="276">
        <v>560000</v>
      </c>
      <c r="F163" s="195"/>
      <c r="G163" s="236"/>
      <c r="H163" s="236"/>
      <c r="I163" s="236"/>
      <c r="J163" s="126"/>
      <c r="K163" s="126"/>
      <c r="L163" s="137"/>
      <c r="M163" s="137"/>
      <c r="N163" s="126"/>
      <c r="O163" s="236"/>
      <c r="P163" s="236"/>
      <c r="Q163" s="137"/>
      <c r="R163" s="137"/>
      <c r="S163" s="137"/>
    </row>
    <row r="164" spans="1:19" ht="15.75" customHeight="1" x14ac:dyDescent="0.25">
      <c r="A164" s="195">
        <v>158</v>
      </c>
      <c r="B164" s="195" t="s">
        <v>4734</v>
      </c>
      <c r="C164" s="237" t="s">
        <v>4559</v>
      </c>
      <c r="D164" s="197" t="s">
        <v>3505</v>
      </c>
      <c r="E164" s="276">
        <v>230000</v>
      </c>
      <c r="F164" s="195"/>
      <c r="G164" s="236"/>
      <c r="H164" s="236"/>
      <c r="I164" s="236"/>
      <c r="J164" s="126"/>
      <c r="K164" s="126"/>
      <c r="L164" s="137"/>
      <c r="M164" s="137"/>
      <c r="N164" s="126"/>
      <c r="O164" s="236"/>
      <c r="P164" s="236"/>
      <c r="Q164" s="137"/>
      <c r="R164" s="137"/>
      <c r="S164" s="137"/>
    </row>
    <row r="165" spans="1:19" ht="15.75" customHeight="1" x14ac:dyDescent="0.25">
      <c r="A165" s="195">
        <v>159</v>
      </c>
      <c r="B165" s="195" t="s">
        <v>4735</v>
      </c>
      <c r="C165" s="237" t="s">
        <v>4563</v>
      </c>
      <c r="D165" s="197" t="s">
        <v>4775</v>
      </c>
      <c r="E165" s="276">
        <v>640000</v>
      </c>
      <c r="F165" s="195"/>
      <c r="G165" s="236"/>
      <c r="H165" s="236"/>
      <c r="I165" s="236"/>
      <c r="J165" s="126"/>
      <c r="K165" s="126"/>
      <c r="L165" s="137"/>
      <c r="M165" s="137"/>
      <c r="N165" s="126"/>
      <c r="O165" s="236"/>
      <c r="P165" s="236"/>
      <c r="Q165" s="137"/>
      <c r="R165" s="137"/>
      <c r="S165" s="137"/>
    </row>
    <row r="166" spans="1:19" ht="15.75" customHeight="1" x14ac:dyDescent="0.25">
      <c r="A166" s="195">
        <v>160</v>
      </c>
      <c r="B166" s="195" t="s">
        <v>4736</v>
      </c>
      <c r="C166" s="237" t="s">
        <v>2860</v>
      </c>
      <c r="D166" s="197" t="s">
        <v>4457</v>
      </c>
      <c r="E166" s="276">
        <v>560000</v>
      </c>
      <c r="F166" s="195"/>
      <c r="G166" s="236"/>
      <c r="H166" s="236"/>
      <c r="I166" s="236"/>
      <c r="J166" s="126"/>
      <c r="K166" s="126"/>
      <c r="L166" s="137"/>
      <c r="M166" s="137"/>
      <c r="N166" s="126"/>
      <c r="O166" s="236"/>
      <c r="P166" s="236"/>
      <c r="Q166" s="137"/>
      <c r="R166" s="137"/>
      <c r="S166" s="137"/>
    </row>
    <row r="167" spans="1:19" ht="15.75" customHeight="1" x14ac:dyDescent="0.25">
      <c r="A167" s="195">
        <v>161</v>
      </c>
      <c r="B167" s="195" t="s">
        <v>4737</v>
      </c>
      <c r="C167" s="237" t="s">
        <v>2860</v>
      </c>
      <c r="D167" s="197" t="s">
        <v>3505</v>
      </c>
      <c r="E167" s="276">
        <v>230000</v>
      </c>
      <c r="F167" s="195"/>
      <c r="G167" s="236"/>
      <c r="H167" s="236"/>
      <c r="I167" s="236"/>
      <c r="J167" s="126"/>
      <c r="K167" s="126"/>
      <c r="L167" s="137"/>
      <c r="M167" s="137"/>
      <c r="N167" s="126"/>
      <c r="O167" s="236"/>
      <c r="P167" s="236"/>
      <c r="Q167" s="137"/>
      <c r="R167" s="137"/>
      <c r="S167" s="137"/>
    </row>
    <row r="168" spans="1:19" ht="15.75" customHeight="1" x14ac:dyDescent="0.25">
      <c r="A168" s="195">
        <v>162</v>
      </c>
      <c r="B168" s="195" t="s">
        <v>4738</v>
      </c>
      <c r="C168" s="237" t="s">
        <v>4564</v>
      </c>
      <c r="D168" s="197" t="s">
        <v>3505</v>
      </c>
      <c r="E168" s="276">
        <v>230000</v>
      </c>
      <c r="F168" s="195"/>
      <c r="G168" s="236"/>
      <c r="H168" s="236"/>
      <c r="I168" s="236"/>
      <c r="J168" s="126"/>
      <c r="K168" s="126"/>
      <c r="L168" s="137"/>
      <c r="M168" s="137"/>
      <c r="N168" s="126"/>
      <c r="O168" s="236"/>
      <c r="P168" s="236"/>
      <c r="Q168" s="137"/>
      <c r="R168" s="137"/>
      <c r="S168" s="137"/>
    </row>
    <row r="169" spans="1:19" ht="15.75" customHeight="1" x14ac:dyDescent="0.25">
      <c r="A169" s="195">
        <v>163</v>
      </c>
      <c r="B169" s="195" t="s">
        <v>4739</v>
      </c>
      <c r="C169" s="237" t="s">
        <v>4565</v>
      </c>
      <c r="D169" s="197" t="s">
        <v>3505</v>
      </c>
      <c r="E169" s="276">
        <v>230000</v>
      </c>
      <c r="F169" s="195"/>
      <c r="G169" s="236"/>
      <c r="H169" s="236"/>
      <c r="I169" s="236"/>
      <c r="J169" s="126"/>
      <c r="K169" s="126"/>
      <c r="L169" s="137"/>
      <c r="M169" s="137"/>
      <c r="N169" s="126"/>
      <c r="O169" s="236"/>
      <c r="P169" s="236"/>
      <c r="Q169" s="137"/>
      <c r="R169" s="137"/>
      <c r="S169" s="137"/>
    </row>
    <row r="170" spans="1:19" ht="15.75" customHeight="1" x14ac:dyDescent="0.25">
      <c r="A170" s="195">
        <v>164</v>
      </c>
      <c r="B170" s="195" t="s">
        <v>4740</v>
      </c>
      <c r="C170" s="237" t="s">
        <v>4565</v>
      </c>
      <c r="D170" s="197" t="s">
        <v>4457</v>
      </c>
      <c r="E170" s="276">
        <v>560000</v>
      </c>
      <c r="F170" s="195"/>
      <c r="G170" s="236"/>
      <c r="H170" s="236"/>
      <c r="I170" s="236"/>
      <c r="J170" s="126"/>
      <c r="K170" s="126"/>
      <c r="L170" s="137"/>
      <c r="M170" s="137"/>
      <c r="N170" s="126"/>
      <c r="O170" s="236"/>
      <c r="P170" s="236"/>
      <c r="Q170" s="137"/>
      <c r="R170" s="137"/>
      <c r="S170" s="137"/>
    </row>
    <row r="171" spans="1:19" ht="15.75" customHeight="1" x14ac:dyDescent="0.25">
      <c r="A171" s="195">
        <v>165</v>
      </c>
      <c r="B171" s="195" t="s">
        <v>4741</v>
      </c>
      <c r="C171" s="237" t="s">
        <v>3085</v>
      </c>
      <c r="D171" s="197" t="s">
        <v>4457</v>
      </c>
      <c r="E171" s="276">
        <v>560000</v>
      </c>
      <c r="F171" s="195"/>
      <c r="G171" s="236"/>
      <c r="H171" s="236"/>
      <c r="I171" s="236"/>
      <c r="J171" s="126"/>
      <c r="K171" s="126"/>
      <c r="L171" s="137"/>
      <c r="M171" s="137"/>
      <c r="N171" s="126"/>
      <c r="O171" s="236"/>
      <c r="P171" s="236"/>
      <c r="Q171" s="137"/>
      <c r="R171" s="137"/>
      <c r="S171" s="137"/>
    </row>
    <row r="172" spans="1:19" ht="15.75" customHeight="1" x14ac:dyDescent="0.25">
      <c r="A172" s="195">
        <v>166</v>
      </c>
      <c r="B172" s="195" t="s">
        <v>4742</v>
      </c>
      <c r="C172" s="237" t="s">
        <v>3085</v>
      </c>
      <c r="D172" s="197" t="s">
        <v>3505</v>
      </c>
      <c r="E172" s="276">
        <v>230000</v>
      </c>
      <c r="F172" s="195"/>
      <c r="G172" s="236"/>
      <c r="H172" s="236"/>
      <c r="I172" s="236"/>
      <c r="J172" s="126"/>
      <c r="K172" s="126"/>
      <c r="L172" s="137"/>
      <c r="M172" s="137"/>
      <c r="N172" s="126"/>
      <c r="O172" s="236"/>
      <c r="P172" s="236"/>
      <c r="Q172" s="137"/>
      <c r="R172" s="137"/>
      <c r="S172" s="137"/>
    </row>
    <row r="173" spans="1:19" ht="15.75" customHeight="1" x14ac:dyDescent="0.25">
      <c r="A173" s="195">
        <v>167</v>
      </c>
      <c r="B173" s="195" t="s">
        <v>4743</v>
      </c>
      <c r="C173" s="237" t="s">
        <v>2927</v>
      </c>
      <c r="D173" s="197" t="s">
        <v>3505</v>
      </c>
      <c r="E173" s="276">
        <v>230000</v>
      </c>
      <c r="F173" s="195"/>
      <c r="G173" s="236"/>
      <c r="H173" s="236"/>
      <c r="I173" s="236"/>
      <c r="J173" s="126"/>
      <c r="K173" s="126"/>
      <c r="L173" s="137"/>
      <c r="M173" s="137"/>
      <c r="N173" s="126"/>
      <c r="O173" s="236"/>
      <c r="P173" s="236"/>
      <c r="Q173" s="137"/>
      <c r="R173" s="137"/>
      <c r="S173" s="137"/>
    </row>
    <row r="174" spans="1:19" ht="15.75" customHeight="1" x14ac:dyDescent="0.25">
      <c r="A174" s="195">
        <v>168</v>
      </c>
      <c r="B174" s="195" t="s">
        <v>4744</v>
      </c>
      <c r="C174" s="237" t="s">
        <v>2927</v>
      </c>
      <c r="D174" s="197" t="s">
        <v>4457</v>
      </c>
      <c r="E174" s="276">
        <v>560000</v>
      </c>
      <c r="F174" s="195"/>
      <c r="G174" s="236"/>
      <c r="H174" s="236"/>
      <c r="I174" s="236"/>
      <c r="J174" s="126"/>
      <c r="K174" s="126"/>
      <c r="L174" s="137"/>
      <c r="M174" s="137"/>
      <c r="N174" s="126"/>
      <c r="O174" s="236"/>
      <c r="P174" s="236"/>
      <c r="Q174" s="137"/>
      <c r="R174" s="137"/>
      <c r="S174" s="137"/>
    </row>
    <row r="175" spans="1:19" ht="15.75" customHeight="1" x14ac:dyDescent="0.25">
      <c r="A175" s="195">
        <v>169</v>
      </c>
      <c r="B175" s="195" t="s">
        <v>4745</v>
      </c>
      <c r="C175" s="237" t="s">
        <v>4564</v>
      </c>
      <c r="D175" s="197" t="s">
        <v>4457</v>
      </c>
      <c r="E175" s="276">
        <v>560000</v>
      </c>
      <c r="F175" s="195"/>
      <c r="G175" s="236"/>
      <c r="H175" s="236"/>
      <c r="I175" s="236"/>
      <c r="J175" s="126"/>
      <c r="K175" s="126"/>
      <c r="L175" s="137"/>
      <c r="M175" s="137"/>
      <c r="N175" s="126"/>
      <c r="O175" s="236"/>
      <c r="P175" s="236"/>
      <c r="Q175" s="137"/>
      <c r="R175" s="137"/>
      <c r="S175" s="137"/>
    </row>
    <row r="176" spans="1:19" ht="15.75" customHeight="1" x14ac:dyDescent="0.25">
      <c r="A176" s="195">
        <v>170</v>
      </c>
      <c r="B176" s="195" t="s">
        <v>4746</v>
      </c>
      <c r="C176" s="237" t="s">
        <v>4566</v>
      </c>
      <c r="D176" s="197" t="s">
        <v>4457</v>
      </c>
      <c r="E176" s="276">
        <v>560000</v>
      </c>
      <c r="F176" s="195"/>
      <c r="G176" s="236"/>
      <c r="H176" s="236"/>
      <c r="I176" s="236"/>
      <c r="J176" s="126"/>
      <c r="K176" s="126"/>
      <c r="L176" s="137"/>
      <c r="M176" s="137"/>
      <c r="N176" s="126"/>
      <c r="O176" s="236"/>
      <c r="P176" s="236"/>
      <c r="Q176" s="137"/>
      <c r="R176" s="137"/>
      <c r="S176" s="137"/>
    </row>
    <row r="177" spans="1:19" ht="15.75" customHeight="1" x14ac:dyDescent="0.25">
      <c r="A177" s="195">
        <v>171</v>
      </c>
      <c r="B177" s="195" t="s">
        <v>4747</v>
      </c>
      <c r="C177" s="237" t="s">
        <v>4566</v>
      </c>
      <c r="D177" s="197" t="s">
        <v>3505</v>
      </c>
      <c r="E177" s="276">
        <v>230000</v>
      </c>
      <c r="F177" s="195"/>
      <c r="G177" s="236"/>
      <c r="H177" s="236"/>
      <c r="I177" s="236"/>
      <c r="J177" s="126"/>
      <c r="K177" s="126"/>
      <c r="L177" s="137"/>
      <c r="M177" s="137"/>
      <c r="N177" s="126"/>
      <c r="O177" s="236"/>
      <c r="P177" s="236"/>
      <c r="Q177" s="137"/>
      <c r="R177" s="137"/>
      <c r="S177" s="137"/>
    </row>
    <row r="178" spans="1:19" ht="15.75" customHeight="1" x14ac:dyDescent="0.25">
      <c r="A178" s="195">
        <v>172</v>
      </c>
      <c r="B178" s="195" t="s">
        <v>4748</v>
      </c>
      <c r="C178" s="237" t="s">
        <v>4567</v>
      </c>
      <c r="D178" s="197" t="s">
        <v>3505</v>
      </c>
      <c r="E178" s="276">
        <v>230000</v>
      </c>
      <c r="F178" s="195"/>
      <c r="G178" s="236"/>
      <c r="H178" s="236"/>
      <c r="I178" s="236"/>
      <c r="J178" s="126"/>
      <c r="K178" s="126"/>
      <c r="L178" s="137"/>
      <c r="M178" s="137"/>
      <c r="N178" s="126"/>
      <c r="O178" s="236"/>
      <c r="P178" s="236"/>
      <c r="Q178" s="137"/>
      <c r="R178" s="137"/>
      <c r="S178" s="137"/>
    </row>
    <row r="179" spans="1:19" ht="15.75" customHeight="1" x14ac:dyDescent="0.25">
      <c r="A179" s="195">
        <v>173</v>
      </c>
      <c r="B179" s="195" t="s">
        <v>4749</v>
      </c>
      <c r="C179" s="237" t="s">
        <v>4567</v>
      </c>
      <c r="D179" s="197" t="s">
        <v>4457</v>
      </c>
      <c r="E179" s="276">
        <v>560000</v>
      </c>
      <c r="F179" s="195"/>
      <c r="G179" s="236"/>
      <c r="H179" s="236"/>
      <c r="I179" s="236"/>
      <c r="J179" s="126"/>
      <c r="K179" s="126"/>
      <c r="L179" s="137"/>
      <c r="M179" s="137"/>
      <c r="N179" s="126"/>
      <c r="O179" s="236"/>
      <c r="P179" s="236"/>
      <c r="Q179" s="137"/>
      <c r="R179" s="137"/>
      <c r="S179" s="137"/>
    </row>
    <row r="180" spans="1:19" ht="15.75" customHeight="1" x14ac:dyDescent="0.25">
      <c r="A180" s="195">
        <v>174</v>
      </c>
      <c r="B180" s="195" t="s">
        <v>4750</v>
      </c>
      <c r="C180" s="237" t="s">
        <v>2910</v>
      </c>
      <c r="D180" s="197" t="s">
        <v>4457</v>
      </c>
      <c r="E180" s="276">
        <v>560000</v>
      </c>
      <c r="F180" s="195"/>
      <c r="G180" s="236"/>
      <c r="H180" s="236"/>
      <c r="I180" s="236"/>
      <c r="J180" s="126"/>
      <c r="K180" s="126"/>
      <c r="L180" s="137"/>
      <c r="M180" s="137"/>
      <c r="N180" s="126"/>
      <c r="O180" s="236"/>
      <c r="P180" s="236"/>
      <c r="Q180" s="137"/>
      <c r="R180" s="137"/>
      <c r="S180" s="137"/>
    </row>
    <row r="181" spans="1:19" ht="15.75" customHeight="1" x14ac:dyDescent="0.25">
      <c r="A181" s="195">
        <v>175</v>
      </c>
      <c r="B181" s="195" t="s">
        <v>4751</v>
      </c>
      <c r="C181" s="237" t="s">
        <v>2910</v>
      </c>
      <c r="D181" s="197" t="s">
        <v>3505</v>
      </c>
      <c r="E181" s="276">
        <v>230000</v>
      </c>
      <c r="F181" s="195"/>
      <c r="G181" s="236"/>
      <c r="H181" s="236"/>
      <c r="I181" s="236"/>
      <c r="J181" s="126"/>
      <c r="K181" s="126"/>
      <c r="L181" s="137"/>
      <c r="M181" s="137"/>
      <c r="N181" s="126"/>
      <c r="O181" s="236"/>
      <c r="P181" s="236"/>
      <c r="Q181" s="137"/>
      <c r="R181" s="137"/>
      <c r="S181" s="137"/>
    </row>
    <row r="182" spans="1:19" ht="15.75" customHeight="1" x14ac:dyDescent="0.25">
      <c r="A182" s="195">
        <v>176</v>
      </c>
      <c r="B182" s="195" t="s">
        <v>4752</v>
      </c>
      <c r="C182" s="237" t="s">
        <v>4568</v>
      </c>
      <c r="D182" s="197" t="s">
        <v>4457</v>
      </c>
      <c r="E182" s="276">
        <v>560000</v>
      </c>
      <c r="F182" s="195"/>
      <c r="G182" s="236"/>
      <c r="H182" s="236"/>
      <c r="I182" s="236"/>
      <c r="J182" s="126"/>
      <c r="K182" s="126"/>
      <c r="L182" s="137"/>
      <c r="M182" s="137"/>
      <c r="N182" s="126"/>
      <c r="O182" s="236"/>
      <c r="P182" s="236"/>
      <c r="Q182" s="137"/>
      <c r="R182" s="137"/>
      <c r="S182" s="137"/>
    </row>
    <row r="183" spans="1:19" ht="15.75" customHeight="1" x14ac:dyDescent="0.25">
      <c r="A183" s="195">
        <v>177</v>
      </c>
      <c r="B183" s="195" t="s">
        <v>4753</v>
      </c>
      <c r="C183" s="237" t="s">
        <v>4568</v>
      </c>
      <c r="D183" s="197" t="s">
        <v>3505</v>
      </c>
      <c r="E183" s="276">
        <v>230000</v>
      </c>
      <c r="F183" s="195"/>
      <c r="G183" s="236"/>
      <c r="H183" s="236"/>
      <c r="I183" s="236"/>
      <c r="J183" s="126"/>
      <c r="K183" s="126"/>
      <c r="L183" s="137"/>
      <c r="M183" s="137"/>
      <c r="N183" s="126"/>
      <c r="O183" s="236"/>
      <c r="P183" s="236"/>
      <c r="Q183" s="137"/>
      <c r="R183" s="137"/>
      <c r="S183" s="137"/>
    </row>
    <row r="184" spans="1:19" ht="15.75" customHeight="1" x14ac:dyDescent="0.25">
      <c r="A184" s="195">
        <v>178</v>
      </c>
      <c r="B184" s="195" t="s">
        <v>4754</v>
      </c>
      <c r="C184" s="237" t="s">
        <v>2933</v>
      </c>
      <c r="D184" s="197" t="s">
        <v>4457</v>
      </c>
      <c r="E184" s="276">
        <v>560000</v>
      </c>
      <c r="F184" s="195"/>
      <c r="G184" s="236"/>
      <c r="H184" s="236"/>
      <c r="I184" s="236"/>
      <c r="J184" s="126"/>
      <c r="K184" s="126"/>
      <c r="L184" s="137"/>
      <c r="M184" s="137"/>
      <c r="N184" s="126"/>
      <c r="O184" s="236"/>
      <c r="P184" s="236"/>
      <c r="Q184" s="137"/>
      <c r="R184" s="137"/>
      <c r="S184" s="137"/>
    </row>
    <row r="185" spans="1:19" ht="15.75" customHeight="1" x14ac:dyDescent="0.25">
      <c r="A185" s="195">
        <v>179</v>
      </c>
      <c r="B185" s="195" t="s">
        <v>4755</v>
      </c>
      <c r="C185" s="237" t="s">
        <v>2933</v>
      </c>
      <c r="D185" s="197" t="s">
        <v>3505</v>
      </c>
      <c r="E185" s="276">
        <v>230000</v>
      </c>
      <c r="F185" s="195"/>
      <c r="G185" s="236"/>
      <c r="H185" s="236"/>
      <c r="I185" s="236"/>
      <c r="J185" s="126"/>
      <c r="K185" s="126"/>
      <c r="L185" s="137"/>
      <c r="M185" s="137"/>
      <c r="N185" s="126"/>
      <c r="O185" s="236"/>
      <c r="P185" s="236"/>
      <c r="Q185" s="137"/>
      <c r="R185" s="137"/>
      <c r="S185" s="137"/>
    </row>
    <row r="186" spans="1:19" ht="15.75" customHeight="1" x14ac:dyDescent="0.25">
      <c r="A186" s="195">
        <v>180</v>
      </c>
      <c r="B186" s="195" t="s">
        <v>4756</v>
      </c>
      <c r="C186" s="237" t="s">
        <v>4569</v>
      </c>
      <c r="D186" s="197" t="s">
        <v>3505</v>
      </c>
      <c r="E186" s="276">
        <v>230000</v>
      </c>
      <c r="F186" s="195"/>
      <c r="G186" s="236"/>
      <c r="H186" s="236"/>
      <c r="I186" s="236"/>
      <c r="J186" s="126"/>
      <c r="K186" s="126"/>
      <c r="L186" s="137"/>
      <c r="M186" s="137"/>
      <c r="N186" s="126"/>
      <c r="O186" s="236"/>
      <c r="P186" s="236"/>
      <c r="Q186" s="137"/>
      <c r="R186" s="137"/>
      <c r="S186" s="137"/>
    </row>
    <row r="187" spans="1:19" ht="15.75" customHeight="1" x14ac:dyDescent="0.25">
      <c r="A187" s="195">
        <v>181</v>
      </c>
      <c r="B187" s="195" t="s">
        <v>4757</v>
      </c>
      <c r="C187" s="237" t="s">
        <v>4569</v>
      </c>
      <c r="D187" s="197" t="s">
        <v>4457</v>
      </c>
      <c r="E187" s="276">
        <v>560000</v>
      </c>
      <c r="F187" s="195"/>
      <c r="G187" s="236"/>
      <c r="H187" s="236"/>
      <c r="I187" s="236"/>
      <c r="J187" s="126"/>
      <c r="K187" s="126"/>
      <c r="L187" s="137"/>
      <c r="M187" s="137"/>
      <c r="N187" s="126"/>
      <c r="O187" s="236"/>
      <c r="P187" s="236"/>
      <c r="Q187" s="137"/>
      <c r="R187" s="137"/>
      <c r="S187" s="137"/>
    </row>
    <row r="188" spans="1:19" ht="15.75" customHeight="1" x14ac:dyDescent="0.25">
      <c r="A188" s="195">
        <v>182</v>
      </c>
      <c r="B188" s="195" t="s">
        <v>4758</v>
      </c>
      <c r="C188" s="237" t="s">
        <v>4570</v>
      </c>
      <c r="D188" s="197" t="s">
        <v>4457</v>
      </c>
      <c r="E188" s="276">
        <v>560000</v>
      </c>
      <c r="F188" s="195"/>
      <c r="G188" s="236"/>
      <c r="H188" s="236"/>
      <c r="I188" s="236"/>
      <c r="J188" s="126"/>
      <c r="K188" s="126"/>
      <c r="L188" s="137"/>
      <c r="M188" s="137"/>
      <c r="N188" s="126"/>
      <c r="O188" s="236"/>
      <c r="P188" s="236"/>
      <c r="Q188" s="137"/>
      <c r="R188" s="137"/>
      <c r="S188" s="137"/>
    </row>
    <row r="189" spans="1:19" ht="15.75" customHeight="1" x14ac:dyDescent="0.25">
      <c r="A189" s="195">
        <v>183</v>
      </c>
      <c r="B189" s="195" t="s">
        <v>4759</v>
      </c>
      <c r="C189" s="237" t="s">
        <v>4570</v>
      </c>
      <c r="D189" s="197" t="s">
        <v>3505</v>
      </c>
      <c r="E189" s="276">
        <v>230000</v>
      </c>
      <c r="F189" s="195"/>
      <c r="G189" s="236"/>
      <c r="H189" s="236"/>
      <c r="I189" s="236"/>
      <c r="J189" s="126"/>
      <c r="K189" s="126"/>
      <c r="L189" s="137"/>
      <c r="M189" s="137"/>
      <c r="N189" s="126"/>
      <c r="O189" s="236"/>
      <c r="P189" s="236"/>
      <c r="Q189" s="137"/>
      <c r="R189" s="137"/>
      <c r="S189" s="137"/>
    </row>
    <row r="190" spans="1:19" ht="15.75" customHeight="1" x14ac:dyDescent="0.25">
      <c r="A190" s="195">
        <v>184</v>
      </c>
      <c r="B190" s="195" t="s">
        <v>4760</v>
      </c>
      <c r="C190" s="237" t="s">
        <v>2950</v>
      </c>
      <c r="D190" s="197" t="s">
        <v>4457</v>
      </c>
      <c r="E190" s="276">
        <v>560000</v>
      </c>
      <c r="F190" s="195"/>
      <c r="G190" s="236"/>
      <c r="H190" s="236"/>
      <c r="I190" s="236"/>
      <c r="J190" s="126"/>
      <c r="K190" s="126"/>
      <c r="L190" s="137"/>
      <c r="M190" s="137"/>
      <c r="N190" s="126"/>
      <c r="O190" s="236"/>
      <c r="P190" s="236"/>
      <c r="Q190" s="137"/>
      <c r="R190" s="137"/>
      <c r="S190" s="137"/>
    </row>
    <row r="191" spans="1:19" ht="15.75" customHeight="1" x14ac:dyDescent="0.25">
      <c r="A191" s="195">
        <v>185</v>
      </c>
      <c r="B191" s="195" t="s">
        <v>4761</v>
      </c>
      <c r="C191" s="237" t="s">
        <v>2950</v>
      </c>
      <c r="D191" s="197" t="s">
        <v>3505</v>
      </c>
      <c r="E191" s="276">
        <v>230000</v>
      </c>
      <c r="F191" s="195"/>
      <c r="G191" s="236"/>
      <c r="H191" s="236"/>
      <c r="I191" s="236"/>
      <c r="J191" s="126"/>
      <c r="K191" s="126"/>
      <c r="L191" s="137"/>
      <c r="M191" s="137"/>
      <c r="N191" s="126"/>
      <c r="O191" s="236"/>
      <c r="P191" s="236"/>
      <c r="Q191" s="137"/>
      <c r="R191" s="137"/>
      <c r="S191" s="137"/>
    </row>
    <row r="192" spans="1:19" ht="15.75" customHeight="1" x14ac:dyDescent="0.25">
      <c r="A192" s="195">
        <v>186</v>
      </c>
      <c r="B192" s="195" t="s">
        <v>4762</v>
      </c>
      <c r="C192" s="237" t="s">
        <v>4571</v>
      </c>
      <c r="D192" s="197" t="s">
        <v>3505</v>
      </c>
      <c r="E192" s="276">
        <v>230000</v>
      </c>
      <c r="F192" s="195"/>
      <c r="G192" s="236"/>
      <c r="H192" s="236"/>
      <c r="I192" s="236"/>
      <c r="J192" s="126"/>
      <c r="K192" s="126"/>
      <c r="L192" s="137"/>
      <c r="M192" s="137"/>
      <c r="N192" s="126"/>
      <c r="O192" s="236"/>
      <c r="P192" s="236"/>
      <c r="Q192" s="137"/>
      <c r="R192" s="137"/>
      <c r="S192" s="137"/>
    </row>
    <row r="193" spans="1:19" ht="15.75" customHeight="1" x14ac:dyDescent="0.25">
      <c r="A193" s="195">
        <v>187</v>
      </c>
      <c r="B193" s="195" t="s">
        <v>4763</v>
      </c>
      <c r="C193" s="237" t="s">
        <v>4571</v>
      </c>
      <c r="D193" s="197" t="s">
        <v>4457</v>
      </c>
      <c r="E193" s="276">
        <v>560000</v>
      </c>
      <c r="F193" s="195"/>
      <c r="G193" s="236"/>
      <c r="H193" s="236"/>
      <c r="I193" s="236"/>
      <c r="J193" s="126"/>
      <c r="K193" s="126"/>
      <c r="L193" s="137"/>
      <c r="M193" s="137"/>
      <c r="N193" s="126"/>
      <c r="O193" s="236"/>
      <c r="P193" s="236"/>
      <c r="Q193" s="137"/>
      <c r="R193" s="137"/>
      <c r="S193" s="137"/>
    </row>
    <row r="194" spans="1:19" ht="15.75" customHeight="1" x14ac:dyDescent="0.25">
      <c r="A194" s="195">
        <v>188</v>
      </c>
      <c r="B194" s="195" t="s">
        <v>4764</v>
      </c>
      <c r="C194" s="237" t="s">
        <v>4572</v>
      </c>
      <c r="D194" s="197" t="s">
        <v>4457</v>
      </c>
      <c r="E194" s="276">
        <v>560000</v>
      </c>
      <c r="F194" s="195"/>
      <c r="G194" s="236"/>
      <c r="H194" s="236"/>
      <c r="I194" s="276">
        <v>560000</v>
      </c>
      <c r="J194" s="126"/>
      <c r="K194" s="126"/>
      <c r="L194" s="137"/>
      <c r="M194" s="137"/>
      <c r="N194" s="126"/>
      <c r="O194" s="236"/>
      <c r="P194" s="236"/>
      <c r="Q194" s="137"/>
      <c r="R194" s="137"/>
      <c r="S194" s="137"/>
    </row>
    <row r="195" spans="1:19" ht="15.75" customHeight="1" x14ac:dyDescent="0.25">
      <c r="A195" s="195">
        <v>189</v>
      </c>
      <c r="B195" s="195" t="s">
        <v>4765</v>
      </c>
      <c r="C195" s="237" t="s">
        <v>4572</v>
      </c>
      <c r="D195" s="197" t="s">
        <v>3505</v>
      </c>
      <c r="E195" s="276">
        <v>230000</v>
      </c>
      <c r="F195" s="195"/>
      <c r="G195" s="236"/>
      <c r="H195" s="277"/>
      <c r="I195" s="236"/>
      <c r="J195" s="126"/>
      <c r="K195" s="126"/>
      <c r="L195" s="137"/>
      <c r="M195" s="137"/>
      <c r="N195" s="126"/>
      <c r="O195" s="236"/>
      <c r="P195" s="236"/>
      <c r="Q195" s="137"/>
      <c r="R195" s="137"/>
      <c r="S195" s="137"/>
    </row>
    <row r="196" spans="1:19" ht="15.75" customHeight="1" x14ac:dyDescent="0.25">
      <c r="A196" s="195">
        <v>190</v>
      </c>
      <c r="B196" s="195" t="s">
        <v>4766</v>
      </c>
      <c r="C196" s="237" t="s">
        <v>4573</v>
      </c>
      <c r="D196" s="197" t="s">
        <v>3505</v>
      </c>
      <c r="E196" s="276">
        <v>230000</v>
      </c>
      <c r="F196" s="195"/>
      <c r="G196" s="236"/>
      <c r="H196" s="236"/>
      <c r="I196" s="236"/>
      <c r="J196" s="126"/>
      <c r="K196" s="126"/>
      <c r="L196" s="137"/>
      <c r="M196" s="137"/>
      <c r="N196" s="126"/>
      <c r="O196" s="236"/>
      <c r="P196" s="236"/>
      <c r="Q196" s="137"/>
      <c r="R196" s="137"/>
      <c r="S196" s="137"/>
    </row>
    <row r="197" spans="1:19" ht="15.75" customHeight="1" x14ac:dyDescent="0.25">
      <c r="A197" s="195">
        <v>191</v>
      </c>
      <c r="B197" s="195" t="s">
        <v>4767</v>
      </c>
      <c r="C197" s="237" t="s">
        <v>4573</v>
      </c>
      <c r="D197" s="197" t="s">
        <v>4457</v>
      </c>
      <c r="E197" s="276">
        <v>560000</v>
      </c>
      <c r="F197" s="195"/>
      <c r="G197" s="277"/>
      <c r="H197" s="236"/>
      <c r="I197" s="236"/>
      <c r="J197" s="126"/>
      <c r="K197" s="126"/>
      <c r="L197" s="137"/>
      <c r="M197" s="137"/>
      <c r="N197" s="126"/>
      <c r="O197" s="236"/>
      <c r="P197" s="236"/>
      <c r="Q197" s="137"/>
      <c r="R197" s="137"/>
      <c r="S197" s="137"/>
    </row>
    <row r="198" spans="1:19" ht="15.75" customHeight="1" x14ac:dyDescent="0.25">
      <c r="A198" s="195">
        <v>192</v>
      </c>
      <c r="B198" s="195" t="s">
        <v>4768</v>
      </c>
      <c r="C198" s="237" t="s">
        <v>4574</v>
      </c>
      <c r="D198" s="197" t="s">
        <v>2577</v>
      </c>
      <c r="E198" s="276">
        <v>430000</v>
      </c>
      <c r="F198" s="195"/>
      <c r="G198" s="236"/>
      <c r="H198" s="236"/>
      <c r="I198" s="236"/>
      <c r="J198" s="126"/>
      <c r="K198" s="126"/>
      <c r="L198" s="137"/>
      <c r="M198" s="137"/>
      <c r="N198" s="126"/>
      <c r="O198" s="236"/>
      <c r="P198" s="236"/>
      <c r="Q198" s="137"/>
      <c r="R198" s="137"/>
      <c r="S198" s="137"/>
    </row>
    <row r="199" spans="1:19" ht="15.75" customHeight="1" x14ac:dyDescent="0.25">
      <c r="A199" s="195">
        <v>193</v>
      </c>
      <c r="B199" s="195" t="s">
        <v>4769</v>
      </c>
      <c r="C199" s="237" t="s">
        <v>4575</v>
      </c>
      <c r="D199" s="197" t="s">
        <v>3355</v>
      </c>
      <c r="E199" s="276">
        <v>935000</v>
      </c>
      <c r="F199" s="195"/>
      <c r="G199" s="236"/>
      <c r="H199" s="236"/>
      <c r="I199" s="236"/>
      <c r="J199" s="126"/>
      <c r="K199" s="126"/>
      <c r="L199" s="137"/>
      <c r="M199" s="137"/>
      <c r="N199" s="126"/>
      <c r="O199" s="236"/>
      <c r="P199" s="236"/>
      <c r="Q199" s="137"/>
      <c r="R199" s="137"/>
      <c r="S199" s="137"/>
    </row>
    <row r="200" spans="1:19" ht="15.75" customHeight="1" x14ac:dyDescent="0.25">
      <c r="A200" s="195">
        <v>194</v>
      </c>
      <c r="B200" s="195" t="s">
        <v>4770</v>
      </c>
      <c r="C200" s="237" t="s">
        <v>4576</v>
      </c>
      <c r="D200" s="197" t="s">
        <v>4457</v>
      </c>
      <c r="E200" s="276">
        <v>560000</v>
      </c>
      <c r="F200" s="195"/>
      <c r="G200" s="236"/>
      <c r="H200" s="236"/>
      <c r="I200" s="236"/>
      <c r="J200" s="126"/>
      <c r="K200" s="126"/>
      <c r="L200" s="137"/>
      <c r="M200" s="137"/>
      <c r="N200" s="126"/>
      <c r="O200" s="236"/>
      <c r="P200" s="236"/>
      <c r="Q200" s="137"/>
      <c r="R200" s="137"/>
      <c r="S200" s="137"/>
    </row>
    <row r="201" spans="1:19" ht="15.75" customHeight="1" x14ac:dyDescent="0.25">
      <c r="A201" s="195">
        <v>195</v>
      </c>
      <c r="B201" s="195" t="s">
        <v>4771</v>
      </c>
      <c r="C201" s="237" t="s">
        <v>4576</v>
      </c>
      <c r="D201" s="197" t="s">
        <v>3505</v>
      </c>
      <c r="E201" s="276">
        <v>230000</v>
      </c>
      <c r="F201" s="195"/>
      <c r="G201" s="236"/>
      <c r="H201" s="236"/>
      <c r="I201" s="236"/>
      <c r="J201" s="126"/>
      <c r="K201" s="126"/>
      <c r="L201" s="137"/>
      <c r="M201" s="137"/>
      <c r="N201" s="126"/>
      <c r="O201" s="236"/>
      <c r="P201" s="236"/>
      <c r="Q201" s="137"/>
      <c r="R201" s="137"/>
      <c r="S201" s="137"/>
    </row>
    <row r="202" spans="1:19" ht="15.75" customHeight="1" x14ac:dyDescent="0.25">
      <c r="A202" s="225" t="s">
        <v>330</v>
      </c>
      <c r="B202" s="226"/>
      <c r="C202" s="226"/>
      <c r="D202" s="227"/>
      <c r="E202" s="276">
        <f>SUM(E7:E201)</f>
        <v>106010000</v>
      </c>
      <c r="F202" s="34"/>
      <c r="G202" s="280">
        <f>SUM(E141:E201)</f>
        <v>25195000</v>
      </c>
      <c r="O202" s="137"/>
      <c r="P202" s="137"/>
      <c r="Q202" s="137"/>
      <c r="R202" s="137"/>
      <c r="S202" s="137"/>
    </row>
    <row r="203" spans="1:19" ht="15.75" x14ac:dyDescent="0.25">
      <c r="A203" s="228" t="s">
        <v>4784</v>
      </c>
      <c r="B203" s="229"/>
      <c r="C203" s="229"/>
      <c r="D203" s="229"/>
      <c r="E203" s="229"/>
      <c r="F203" s="229"/>
      <c r="O203" s="137"/>
      <c r="P203" s="137"/>
      <c r="Q203" s="137"/>
      <c r="R203" s="137"/>
      <c r="S203" s="137"/>
    </row>
    <row r="204" spans="1:19" ht="15.75" x14ac:dyDescent="0.25">
      <c r="A204" s="203" t="s">
        <v>4785</v>
      </c>
      <c r="B204" s="203"/>
      <c r="C204" s="203"/>
      <c r="D204" s="203"/>
      <c r="E204" s="203"/>
      <c r="F204" s="203"/>
    </row>
    <row r="205" spans="1:19" ht="15.75" x14ac:dyDescent="0.25">
      <c r="A205" s="204" t="s">
        <v>9</v>
      </c>
      <c r="B205" s="204"/>
      <c r="C205" s="204"/>
      <c r="D205" s="204" t="s">
        <v>10</v>
      </c>
      <c r="E205" s="204"/>
      <c r="F205" s="204"/>
    </row>
    <row r="206" spans="1:19" ht="15.75" x14ac:dyDescent="0.25">
      <c r="A206" s="1"/>
      <c r="B206" s="1"/>
      <c r="C206" s="1"/>
      <c r="D206" s="1"/>
      <c r="E206" s="242"/>
      <c r="F206" s="10"/>
    </row>
    <row r="207" spans="1:19" ht="15.75" x14ac:dyDescent="0.25">
      <c r="A207" s="1"/>
      <c r="B207" s="1"/>
      <c r="C207" s="1"/>
      <c r="D207" s="1"/>
      <c r="E207" s="242"/>
      <c r="F207" s="10"/>
    </row>
    <row r="208" spans="1:19" ht="15.75" x14ac:dyDescent="0.25">
      <c r="A208" s="1"/>
      <c r="B208" s="1"/>
      <c r="C208" s="1"/>
      <c r="D208" s="1"/>
      <c r="E208" s="242"/>
      <c r="F208" s="10"/>
    </row>
    <row r="209" spans="1:6" ht="15.75" x14ac:dyDescent="0.25">
      <c r="A209" s="1"/>
      <c r="B209" s="1"/>
      <c r="C209" s="1"/>
      <c r="D209" s="1"/>
      <c r="E209" s="242"/>
      <c r="F209" s="10"/>
    </row>
    <row r="210" spans="1:6" ht="15.75" x14ac:dyDescent="0.25">
      <c r="A210" s="204" t="s">
        <v>11</v>
      </c>
      <c r="B210" s="204"/>
      <c r="C210" s="204"/>
      <c r="D210" s="204" t="s">
        <v>12</v>
      </c>
      <c r="E210" s="243"/>
      <c r="F210" s="204"/>
    </row>
    <row r="211" spans="1:6" ht="15.75" x14ac:dyDescent="0.25">
      <c r="A211" s="230"/>
      <c r="B211" s="231" t="s">
        <v>183</v>
      </c>
      <c r="C211" s="231"/>
      <c r="D211" s="230"/>
      <c r="E211" s="244"/>
      <c r="F211" s="230"/>
    </row>
    <row r="212" spans="1:6" ht="15.75" x14ac:dyDescent="0.25">
      <c r="A212" s="232" t="s">
        <v>4478</v>
      </c>
      <c r="B212" s="232"/>
      <c r="C212" s="232"/>
      <c r="D212" s="233" t="s">
        <v>4777</v>
      </c>
      <c r="E212" s="245"/>
      <c r="F212" s="233"/>
    </row>
    <row r="213" spans="1:6" ht="15.75" x14ac:dyDescent="0.25">
      <c r="A213" s="234" t="s">
        <v>4781</v>
      </c>
      <c r="B213" s="232"/>
      <c r="C213" s="232"/>
      <c r="D213" s="233" t="s">
        <v>4780</v>
      </c>
      <c r="E213" s="245"/>
      <c r="F213" s="233"/>
    </row>
    <row r="214" spans="1:6" ht="15.75" x14ac:dyDescent="0.25">
      <c r="A214" s="232" t="s">
        <v>4782</v>
      </c>
      <c r="B214" s="232"/>
      <c r="C214" s="232"/>
      <c r="D214" s="233" t="s">
        <v>4106</v>
      </c>
      <c r="E214" s="245"/>
      <c r="F214" s="233"/>
    </row>
    <row r="215" spans="1:6" ht="15.75" x14ac:dyDescent="0.25">
      <c r="A215" s="231" t="s">
        <v>4783</v>
      </c>
      <c r="B215" s="231"/>
      <c r="C215" s="231"/>
      <c r="D215" s="235"/>
      <c r="E215" s="246"/>
      <c r="F215" s="235"/>
    </row>
    <row r="216" spans="1:6" ht="15.75" x14ac:dyDescent="0.25">
      <c r="A216" s="232" t="s">
        <v>4779</v>
      </c>
      <c r="B216" s="232"/>
      <c r="C216" s="232"/>
      <c r="D216" s="230"/>
      <c r="E216" s="244"/>
      <c r="F216" s="230"/>
    </row>
    <row r="217" spans="1:6" ht="15.75" x14ac:dyDescent="0.25">
      <c r="A217" s="232"/>
      <c r="B217" s="232"/>
      <c r="C217" s="232"/>
      <c r="D217" s="230"/>
      <c r="E217" s="244"/>
      <c r="F217" s="230"/>
    </row>
    <row r="267" spans="1:6" ht="18.75" x14ac:dyDescent="0.3">
      <c r="A267" s="205" t="s">
        <v>166</v>
      </c>
      <c r="B267" s="205"/>
      <c r="C267" s="205"/>
      <c r="D267" s="205"/>
      <c r="E267" s="238"/>
      <c r="F267" s="205"/>
    </row>
    <row r="268" spans="1:6" ht="18.75" x14ac:dyDescent="0.3">
      <c r="A268" s="223" t="s">
        <v>0</v>
      </c>
      <c r="B268" s="223"/>
      <c r="C268" s="223"/>
      <c r="D268" s="223"/>
      <c r="E268" s="239"/>
      <c r="F268" s="223"/>
    </row>
    <row r="269" spans="1:6" ht="22.5" x14ac:dyDescent="0.3">
      <c r="A269" s="207" t="s">
        <v>1565</v>
      </c>
      <c r="B269" s="207"/>
      <c r="C269" s="207"/>
      <c r="D269" s="207"/>
      <c r="E269" s="240"/>
      <c r="F269" s="207"/>
    </row>
    <row r="270" spans="1:6" ht="31.5" x14ac:dyDescent="0.25">
      <c r="A270" s="25" t="s">
        <v>1</v>
      </c>
      <c r="B270" s="25" t="s">
        <v>2</v>
      </c>
      <c r="C270" s="190" t="s">
        <v>3588</v>
      </c>
      <c r="D270" s="25" t="s">
        <v>5</v>
      </c>
      <c r="E270" s="241" t="s">
        <v>6</v>
      </c>
      <c r="F270" s="25" t="s">
        <v>1564</v>
      </c>
    </row>
    <row r="271" spans="1:6" ht="15.75" x14ac:dyDescent="0.25">
      <c r="A271" s="191">
        <v>1</v>
      </c>
      <c r="B271" s="195" t="s">
        <v>4217</v>
      </c>
      <c r="C271" s="196" t="s">
        <v>4108</v>
      </c>
      <c r="D271" s="191" t="s">
        <v>4457</v>
      </c>
      <c r="E271" s="247">
        <v>560000</v>
      </c>
      <c r="F271" s="191"/>
    </row>
    <row r="272" spans="1:6" ht="15.75" x14ac:dyDescent="0.25">
      <c r="A272" s="191">
        <v>2</v>
      </c>
      <c r="B272" s="195" t="s">
        <v>4218</v>
      </c>
      <c r="C272" s="196" t="s">
        <v>4108</v>
      </c>
      <c r="D272" s="191" t="s">
        <v>3505</v>
      </c>
      <c r="E272" s="247">
        <v>230000</v>
      </c>
      <c r="F272" s="191"/>
    </row>
    <row r="273" spans="1:9" ht="15.75" x14ac:dyDescent="0.25">
      <c r="A273" s="191">
        <v>3</v>
      </c>
      <c r="B273" s="195" t="s">
        <v>4219</v>
      </c>
      <c r="C273" s="196" t="s">
        <v>4109</v>
      </c>
      <c r="D273" s="191" t="s">
        <v>3505</v>
      </c>
      <c r="E273" s="247">
        <v>230000</v>
      </c>
      <c r="F273" s="191"/>
    </row>
    <row r="274" spans="1:9" ht="15.75" x14ac:dyDescent="0.25">
      <c r="A274" s="191">
        <v>4</v>
      </c>
      <c r="B274" s="195" t="s">
        <v>4220</v>
      </c>
      <c r="C274" s="196" t="s">
        <v>4109</v>
      </c>
      <c r="D274" s="191" t="s">
        <v>4457</v>
      </c>
      <c r="E274" s="247">
        <v>560000</v>
      </c>
      <c r="F274" s="191"/>
    </row>
    <row r="275" spans="1:9" ht="15.75" x14ac:dyDescent="0.25">
      <c r="A275" s="191">
        <v>5</v>
      </c>
      <c r="B275" s="195" t="s">
        <v>4221</v>
      </c>
      <c r="C275" s="196" t="s">
        <v>4110</v>
      </c>
      <c r="D275" s="191" t="s">
        <v>4457</v>
      </c>
      <c r="E275" s="247">
        <v>560000</v>
      </c>
      <c r="F275" s="191"/>
    </row>
    <row r="276" spans="1:9" ht="15.75" x14ac:dyDescent="0.25">
      <c r="A276" s="191">
        <v>6</v>
      </c>
      <c r="B276" s="195" t="s">
        <v>4222</v>
      </c>
      <c r="C276" s="196" t="s">
        <v>4110</v>
      </c>
      <c r="D276" s="191" t="s">
        <v>3505</v>
      </c>
      <c r="E276" s="247">
        <v>230000</v>
      </c>
      <c r="F276" s="191"/>
      <c r="I276">
        <f>1680+690</f>
        <v>2370</v>
      </c>
    </row>
    <row r="277" spans="1:9" ht="15.75" x14ac:dyDescent="0.25">
      <c r="A277" s="191">
        <v>7</v>
      </c>
      <c r="B277" s="195" t="s">
        <v>4223</v>
      </c>
      <c r="C277" s="224" t="s">
        <v>4111</v>
      </c>
      <c r="D277" s="191" t="s">
        <v>4457</v>
      </c>
      <c r="E277" s="247">
        <v>560000</v>
      </c>
      <c r="F277" s="191"/>
    </row>
    <row r="278" spans="1:9" ht="15.75" x14ac:dyDescent="0.25">
      <c r="A278" s="191">
        <v>8</v>
      </c>
      <c r="B278" s="195" t="s">
        <v>4224</v>
      </c>
      <c r="C278" s="224" t="s">
        <v>4111</v>
      </c>
      <c r="D278" s="191" t="s">
        <v>3505</v>
      </c>
      <c r="E278" s="247">
        <v>230000</v>
      </c>
      <c r="F278" s="191"/>
    </row>
    <row r="279" spans="1:9" ht="15.75" x14ac:dyDescent="0.25">
      <c r="A279" s="191">
        <v>9</v>
      </c>
      <c r="B279" s="195" t="s">
        <v>4225</v>
      </c>
      <c r="C279" s="196" t="s">
        <v>4112</v>
      </c>
      <c r="D279" s="191" t="s">
        <v>4457</v>
      </c>
      <c r="E279" s="247">
        <v>560000</v>
      </c>
      <c r="F279" s="191"/>
    </row>
    <row r="280" spans="1:9" ht="15.75" x14ac:dyDescent="0.25">
      <c r="A280" s="191">
        <v>10</v>
      </c>
      <c r="B280" s="195" t="s">
        <v>4226</v>
      </c>
      <c r="C280" s="196" t="s">
        <v>4112</v>
      </c>
      <c r="D280" s="191" t="s">
        <v>3505</v>
      </c>
      <c r="E280" s="247">
        <v>230000</v>
      </c>
      <c r="F280" s="191"/>
    </row>
    <row r="281" spans="1:9" ht="15.75" x14ac:dyDescent="0.25">
      <c r="A281" s="191">
        <v>11</v>
      </c>
      <c r="B281" s="195" t="s">
        <v>4227</v>
      </c>
      <c r="C281" s="196" t="s">
        <v>4113</v>
      </c>
      <c r="D281" s="191" t="s">
        <v>4457</v>
      </c>
      <c r="E281" s="247">
        <v>560000</v>
      </c>
      <c r="F281" s="191"/>
    </row>
    <row r="282" spans="1:9" ht="15.75" x14ac:dyDescent="0.25">
      <c r="A282" s="191">
        <v>12</v>
      </c>
      <c r="B282" s="195" t="s">
        <v>4228</v>
      </c>
      <c r="C282" s="196" t="s">
        <v>4113</v>
      </c>
      <c r="D282" s="191" t="s">
        <v>3505</v>
      </c>
      <c r="E282" s="247">
        <v>230000</v>
      </c>
      <c r="F282" s="191"/>
    </row>
    <row r="283" spans="1:9" ht="15.75" x14ac:dyDescent="0.25">
      <c r="A283" s="191">
        <v>13</v>
      </c>
      <c r="B283" s="195" t="s">
        <v>4229</v>
      </c>
      <c r="C283" s="196" t="s">
        <v>4114</v>
      </c>
      <c r="D283" s="191" t="s">
        <v>3505</v>
      </c>
      <c r="E283" s="247">
        <v>230000</v>
      </c>
      <c r="F283" s="191"/>
    </row>
    <row r="284" spans="1:9" ht="15.75" x14ac:dyDescent="0.25">
      <c r="A284" s="191">
        <v>14</v>
      </c>
      <c r="B284" s="195" t="s">
        <v>4230</v>
      </c>
      <c r="C284" s="196" t="s">
        <v>4114</v>
      </c>
      <c r="D284" s="191" t="s">
        <v>4457</v>
      </c>
      <c r="E284" s="247">
        <v>560000</v>
      </c>
      <c r="F284" s="191"/>
    </row>
    <row r="285" spans="1:9" ht="15.75" x14ac:dyDescent="0.25">
      <c r="A285" s="191">
        <v>15</v>
      </c>
      <c r="B285" s="195" t="s">
        <v>4231</v>
      </c>
      <c r="C285" s="196" t="s">
        <v>4115</v>
      </c>
      <c r="D285" s="191" t="s">
        <v>4457</v>
      </c>
      <c r="E285" s="247">
        <v>560000</v>
      </c>
      <c r="F285" s="191"/>
    </row>
    <row r="286" spans="1:9" ht="15.75" x14ac:dyDescent="0.25">
      <c r="A286" s="191">
        <v>16</v>
      </c>
      <c r="B286" s="195" t="s">
        <v>4232</v>
      </c>
      <c r="C286" s="196" t="s">
        <v>4115</v>
      </c>
      <c r="D286" s="191" t="s">
        <v>3505</v>
      </c>
      <c r="E286" s="247">
        <v>230000</v>
      </c>
      <c r="F286" s="191"/>
    </row>
    <row r="287" spans="1:9" ht="15.75" x14ac:dyDescent="0.25">
      <c r="A287" s="191">
        <v>17</v>
      </c>
      <c r="B287" s="195" t="s">
        <v>4233</v>
      </c>
      <c r="C287" s="196" t="s">
        <v>4116</v>
      </c>
      <c r="D287" s="191" t="s">
        <v>3505</v>
      </c>
      <c r="E287" s="247">
        <v>230000</v>
      </c>
      <c r="F287" s="191"/>
    </row>
    <row r="288" spans="1:9" ht="15.75" x14ac:dyDescent="0.25">
      <c r="A288" s="191">
        <v>18</v>
      </c>
      <c r="B288" s="195" t="s">
        <v>4234</v>
      </c>
      <c r="C288" s="196" t="s">
        <v>4116</v>
      </c>
      <c r="D288" s="191" t="s">
        <v>4457</v>
      </c>
      <c r="E288" s="247">
        <v>560000</v>
      </c>
      <c r="F288" s="191"/>
    </row>
    <row r="289" spans="1:6" ht="15.75" x14ac:dyDescent="0.25">
      <c r="A289" s="191">
        <v>19</v>
      </c>
      <c r="B289" s="195" t="s">
        <v>4235</v>
      </c>
      <c r="C289" s="196" t="s">
        <v>4117</v>
      </c>
      <c r="D289" s="191" t="s">
        <v>3505</v>
      </c>
      <c r="E289" s="247">
        <v>230000</v>
      </c>
      <c r="F289" s="191"/>
    </row>
    <row r="290" spans="1:6" ht="15.75" x14ac:dyDescent="0.25">
      <c r="A290" s="191">
        <v>20</v>
      </c>
      <c r="B290" s="195" t="s">
        <v>4236</v>
      </c>
      <c r="C290" s="196" t="s">
        <v>4118</v>
      </c>
      <c r="D290" s="191" t="s">
        <v>3505</v>
      </c>
      <c r="E290" s="247">
        <v>230000</v>
      </c>
      <c r="F290" s="191"/>
    </row>
    <row r="291" spans="1:6" ht="15.75" x14ac:dyDescent="0.25">
      <c r="A291" s="191">
        <v>21</v>
      </c>
      <c r="B291" s="195" t="s">
        <v>4237</v>
      </c>
      <c r="C291" s="196" t="s">
        <v>4118</v>
      </c>
      <c r="D291" s="191" t="s">
        <v>4457</v>
      </c>
      <c r="E291" s="247">
        <v>230000</v>
      </c>
      <c r="F291" s="191" t="s">
        <v>4459</v>
      </c>
    </row>
    <row r="292" spans="1:6" ht="15.75" x14ac:dyDescent="0.25">
      <c r="A292" s="191">
        <v>22</v>
      </c>
      <c r="B292" s="195" t="s">
        <v>4238</v>
      </c>
      <c r="C292" s="196" t="s">
        <v>2817</v>
      </c>
      <c r="D292" s="191" t="s">
        <v>4457</v>
      </c>
      <c r="E292" s="247">
        <v>230000</v>
      </c>
      <c r="F292" s="191" t="s">
        <v>4459</v>
      </c>
    </row>
    <row r="293" spans="1:6" ht="15.75" x14ac:dyDescent="0.25">
      <c r="A293" s="191">
        <v>23</v>
      </c>
      <c r="B293" s="195" t="s">
        <v>4239</v>
      </c>
      <c r="C293" s="196" t="s">
        <v>2817</v>
      </c>
      <c r="D293" s="191" t="s">
        <v>4457</v>
      </c>
      <c r="E293" s="247">
        <v>560000</v>
      </c>
      <c r="F293" s="191"/>
    </row>
    <row r="294" spans="1:6" ht="15.75" x14ac:dyDescent="0.25">
      <c r="A294" s="191">
        <v>24</v>
      </c>
      <c r="B294" s="195" t="s">
        <v>4240</v>
      </c>
      <c r="C294" s="196" t="s">
        <v>4119</v>
      </c>
      <c r="D294" s="191" t="s">
        <v>4457</v>
      </c>
      <c r="E294" s="247">
        <v>560000</v>
      </c>
      <c r="F294" s="191"/>
    </row>
    <row r="295" spans="1:6" ht="15.75" x14ac:dyDescent="0.25">
      <c r="A295" s="191">
        <v>25</v>
      </c>
      <c r="B295" s="195" t="s">
        <v>4241</v>
      </c>
      <c r="C295" s="196" t="s">
        <v>4119</v>
      </c>
      <c r="D295" s="191" t="s">
        <v>3505</v>
      </c>
      <c r="E295" s="247">
        <v>230000</v>
      </c>
      <c r="F295" s="191"/>
    </row>
    <row r="296" spans="1:6" ht="15.75" x14ac:dyDescent="0.25">
      <c r="A296" s="191">
        <v>26</v>
      </c>
      <c r="B296" s="195" t="s">
        <v>4242</v>
      </c>
      <c r="C296" s="196" t="s">
        <v>4120</v>
      </c>
      <c r="D296" s="191" t="s">
        <v>3505</v>
      </c>
      <c r="E296" s="247">
        <v>230000</v>
      </c>
      <c r="F296" s="191"/>
    </row>
    <row r="297" spans="1:6" ht="15.75" x14ac:dyDescent="0.25">
      <c r="A297" s="191">
        <v>27</v>
      </c>
      <c r="B297" s="195" t="s">
        <v>4243</v>
      </c>
      <c r="C297" s="196" t="s">
        <v>4120</v>
      </c>
      <c r="D297" s="191" t="s">
        <v>4457</v>
      </c>
      <c r="E297" s="247">
        <v>560000</v>
      </c>
      <c r="F297" s="191"/>
    </row>
    <row r="298" spans="1:6" ht="15.75" x14ac:dyDescent="0.25">
      <c r="A298" s="191">
        <v>28</v>
      </c>
      <c r="B298" s="195" t="s">
        <v>4244</v>
      </c>
      <c r="C298" s="196" t="s">
        <v>4121</v>
      </c>
      <c r="D298" s="191" t="s">
        <v>4457</v>
      </c>
      <c r="E298" s="247">
        <v>560000</v>
      </c>
      <c r="F298" s="191"/>
    </row>
    <row r="299" spans="1:6" ht="15.75" x14ac:dyDescent="0.25">
      <c r="A299" s="191">
        <v>29</v>
      </c>
      <c r="B299" s="195" t="s">
        <v>4245</v>
      </c>
      <c r="C299" s="196" t="s">
        <v>4121</v>
      </c>
      <c r="D299" s="191" t="s">
        <v>3505</v>
      </c>
      <c r="E299" s="247">
        <v>230000</v>
      </c>
      <c r="F299" s="191"/>
    </row>
    <row r="300" spans="1:6" ht="15.75" x14ac:dyDescent="0.25">
      <c r="A300" s="191">
        <v>30</v>
      </c>
      <c r="B300" s="195" t="s">
        <v>4246</v>
      </c>
      <c r="C300" s="196" t="s">
        <v>4118</v>
      </c>
      <c r="D300" s="191" t="s">
        <v>4457</v>
      </c>
      <c r="E300" s="247">
        <v>560000</v>
      </c>
      <c r="F300" s="191"/>
    </row>
    <row r="301" spans="1:6" ht="15.75" x14ac:dyDescent="0.25">
      <c r="A301" s="191">
        <v>31</v>
      </c>
      <c r="B301" s="195" t="s">
        <v>4247</v>
      </c>
      <c r="C301" s="196" t="s">
        <v>4117</v>
      </c>
      <c r="D301" s="191" t="s">
        <v>4457</v>
      </c>
      <c r="E301" s="247">
        <v>560000</v>
      </c>
      <c r="F301" s="191"/>
    </row>
    <row r="302" spans="1:6" ht="15.75" x14ac:dyDescent="0.25">
      <c r="A302" s="191">
        <v>32</v>
      </c>
      <c r="B302" s="195" t="s">
        <v>4248</v>
      </c>
      <c r="C302" s="196" t="s">
        <v>4118</v>
      </c>
      <c r="D302" s="191" t="s">
        <v>4457</v>
      </c>
      <c r="E302" s="247">
        <v>330000</v>
      </c>
      <c r="F302" s="191" t="s">
        <v>4459</v>
      </c>
    </row>
    <row r="303" spans="1:6" ht="15.75" x14ac:dyDescent="0.25">
      <c r="A303" s="191">
        <v>33</v>
      </c>
      <c r="B303" s="195" t="s">
        <v>4249</v>
      </c>
      <c r="C303" s="196" t="s">
        <v>4122</v>
      </c>
      <c r="D303" s="191" t="s">
        <v>3505</v>
      </c>
      <c r="E303" s="247">
        <v>230000</v>
      </c>
      <c r="F303" s="191"/>
    </row>
    <row r="304" spans="1:6" ht="15.75" x14ac:dyDescent="0.25">
      <c r="A304" s="191">
        <v>34</v>
      </c>
      <c r="B304" s="195" t="s">
        <v>4250</v>
      </c>
      <c r="C304" s="196" t="s">
        <v>4123</v>
      </c>
      <c r="D304" s="191" t="s">
        <v>4457</v>
      </c>
      <c r="E304" s="247">
        <v>560000</v>
      </c>
      <c r="F304" s="191"/>
    </row>
    <row r="305" spans="1:6" ht="15.75" x14ac:dyDescent="0.25">
      <c r="A305" s="191">
        <v>35</v>
      </c>
      <c r="B305" s="195" t="s">
        <v>4251</v>
      </c>
      <c r="C305" s="196" t="s">
        <v>4123</v>
      </c>
      <c r="D305" s="191" t="s">
        <v>3505</v>
      </c>
      <c r="E305" s="247">
        <v>230000</v>
      </c>
      <c r="F305" s="191"/>
    </row>
    <row r="306" spans="1:6" ht="15.75" x14ac:dyDescent="0.25">
      <c r="A306" s="191">
        <v>36</v>
      </c>
      <c r="B306" s="195" t="s">
        <v>4252</v>
      </c>
      <c r="C306" s="196" t="s">
        <v>4124</v>
      </c>
      <c r="D306" s="191" t="s">
        <v>3505</v>
      </c>
      <c r="E306" s="247">
        <v>230000</v>
      </c>
      <c r="F306" s="191"/>
    </row>
    <row r="307" spans="1:6" ht="15.75" x14ac:dyDescent="0.25">
      <c r="A307" s="191">
        <v>37</v>
      </c>
      <c r="B307" s="195" t="s">
        <v>4253</v>
      </c>
      <c r="C307" s="196" t="s">
        <v>4124</v>
      </c>
      <c r="D307" s="191" t="s">
        <v>4457</v>
      </c>
      <c r="E307" s="247">
        <v>560000</v>
      </c>
      <c r="F307" s="191"/>
    </row>
    <row r="308" spans="1:6" ht="15.75" x14ac:dyDescent="0.25">
      <c r="A308" s="191">
        <v>38</v>
      </c>
      <c r="B308" s="195" t="s">
        <v>4254</v>
      </c>
      <c r="C308" s="196" t="s">
        <v>4125</v>
      </c>
      <c r="D308" s="191" t="s">
        <v>4457</v>
      </c>
      <c r="E308" s="247">
        <v>560000</v>
      </c>
      <c r="F308" s="191"/>
    </row>
    <row r="309" spans="1:6" ht="15.75" x14ac:dyDescent="0.25">
      <c r="A309" s="191">
        <v>39</v>
      </c>
      <c r="B309" s="195" t="s">
        <v>4255</v>
      </c>
      <c r="C309" s="196" t="s">
        <v>4125</v>
      </c>
      <c r="D309" s="191" t="s">
        <v>3505</v>
      </c>
      <c r="E309" s="247">
        <v>230000</v>
      </c>
      <c r="F309" s="191"/>
    </row>
    <row r="310" spans="1:6" ht="15.75" x14ac:dyDescent="0.25">
      <c r="A310" s="191">
        <v>40</v>
      </c>
      <c r="B310" s="195" t="s">
        <v>4256</v>
      </c>
      <c r="C310" s="224" t="s">
        <v>4126</v>
      </c>
      <c r="D310" s="191" t="s">
        <v>4457</v>
      </c>
      <c r="E310" s="247">
        <v>560000</v>
      </c>
      <c r="F310" s="191"/>
    </row>
    <row r="311" spans="1:6" ht="15.75" x14ac:dyDescent="0.25">
      <c r="A311" s="191">
        <v>41</v>
      </c>
      <c r="B311" s="195" t="s">
        <v>4257</v>
      </c>
      <c r="C311" s="224" t="s">
        <v>4126</v>
      </c>
      <c r="D311" s="191" t="s">
        <v>3505</v>
      </c>
      <c r="E311" s="247">
        <v>230000</v>
      </c>
      <c r="F311" s="191"/>
    </row>
    <row r="312" spans="1:6" ht="15.75" x14ac:dyDescent="0.25">
      <c r="A312" s="191">
        <v>42</v>
      </c>
      <c r="B312" s="195" t="s">
        <v>4258</v>
      </c>
      <c r="C312" s="196" t="s">
        <v>4127</v>
      </c>
      <c r="D312" s="191" t="s">
        <v>3505</v>
      </c>
      <c r="E312" s="247">
        <v>230000</v>
      </c>
      <c r="F312" s="191"/>
    </row>
    <row r="313" spans="1:6" ht="15.75" x14ac:dyDescent="0.25">
      <c r="A313" s="191">
        <v>43</v>
      </c>
      <c r="B313" s="195" t="s">
        <v>4259</v>
      </c>
      <c r="C313" s="196" t="s">
        <v>4127</v>
      </c>
      <c r="D313" s="191" t="s">
        <v>4457</v>
      </c>
      <c r="E313" s="247">
        <v>560000</v>
      </c>
      <c r="F313" s="191"/>
    </row>
    <row r="314" spans="1:6" ht="15.75" x14ac:dyDescent="0.25">
      <c r="A314" s="191">
        <v>44</v>
      </c>
      <c r="B314" s="195" t="s">
        <v>4260</v>
      </c>
      <c r="C314" s="196" t="s">
        <v>4128</v>
      </c>
      <c r="D314" s="191" t="s">
        <v>4457</v>
      </c>
      <c r="E314" s="247">
        <v>560000</v>
      </c>
      <c r="F314" s="191"/>
    </row>
    <row r="315" spans="1:6" ht="15.75" x14ac:dyDescent="0.25">
      <c r="A315" s="191">
        <v>45</v>
      </c>
      <c r="B315" s="195" t="s">
        <v>4261</v>
      </c>
      <c r="C315" s="196" t="s">
        <v>4128</v>
      </c>
      <c r="D315" s="191" t="s">
        <v>3505</v>
      </c>
      <c r="E315" s="247">
        <v>230000</v>
      </c>
      <c r="F315" s="191"/>
    </row>
    <row r="316" spans="1:6" ht="15.75" x14ac:dyDescent="0.25">
      <c r="A316" s="191">
        <v>46</v>
      </c>
      <c r="B316" s="195" t="s">
        <v>4262</v>
      </c>
      <c r="C316" s="196" t="s">
        <v>4129</v>
      </c>
      <c r="D316" s="191" t="s">
        <v>4457</v>
      </c>
      <c r="E316" s="247">
        <v>560000</v>
      </c>
      <c r="F316" s="191"/>
    </row>
    <row r="317" spans="1:6" ht="15.75" x14ac:dyDescent="0.25">
      <c r="A317" s="191">
        <v>47</v>
      </c>
      <c r="B317" s="195" t="s">
        <v>4263</v>
      </c>
      <c r="C317" s="196" t="s">
        <v>4129</v>
      </c>
      <c r="D317" s="191" t="s">
        <v>3505</v>
      </c>
      <c r="E317" s="247">
        <v>230000</v>
      </c>
      <c r="F317" s="191"/>
    </row>
    <row r="318" spans="1:6" ht="15.75" x14ac:dyDescent="0.25">
      <c r="A318" s="191">
        <v>48</v>
      </c>
      <c r="B318" s="195" t="s">
        <v>4264</v>
      </c>
      <c r="C318" s="196" t="s">
        <v>4130</v>
      </c>
      <c r="D318" s="191" t="s">
        <v>4473</v>
      </c>
      <c r="E318" s="247">
        <v>4480000</v>
      </c>
      <c r="F318" s="199" t="s">
        <v>4460</v>
      </c>
    </row>
    <row r="319" spans="1:6" ht="15.75" x14ac:dyDescent="0.25">
      <c r="A319" s="191">
        <v>49</v>
      </c>
      <c r="B319" s="195" t="s">
        <v>4265</v>
      </c>
      <c r="C319" s="196" t="s">
        <v>4130</v>
      </c>
      <c r="D319" s="191" t="s">
        <v>4477</v>
      </c>
      <c r="E319" s="247">
        <v>1050000</v>
      </c>
      <c r="F319" s="199" t="s">
        <v>4461</v>
      </c>
    </row>
    <row r="320" spans="1:6" ht="15.75" x14ac:dyDescent="0.25">
      <c r="A320" s="191">
        <v>50</v>
      </c>
      <c r="B320" s="195" t="s">
        <v>4266</v>
      </c>
      <c r="C320" s="196" t="s">
        <v>4130</v>
      </c>
      <c r="D320" s="191" t="s">
        <v>3505</v>
      </c>
      <c r="E320" s="247">
        <v>4140000</v>
      </c>
      <c r="F320" s="199" t="s">
        <v>4462</v>
      </c>
    </row>
    <row r="321" spans="1:7" ht="15.75" x14ac:dyDescent="0.25">
      <c r="A321" s="191">
        <v>51</v>
      </c>
      <c r="B321" s="195" t="s">
        <v>4267</v>
      </c>
      <c r="C321" s="196" t="s">
        <v>4130</v>
      </c>
      <c r="D321" s="191" t="s">
        <v>4457</v>
      </c>
      <c r="E321" s="247">
        <v>10080000</v>
      </c>
      <c r="F321" s="199" t="s">
        <v>4463</v>
      </c>
    </row>
    <row r="322" spans="1:7" ht="15.75" x14ac:dyDescent="0.25">
      <c r="A322" s="191">
        <v>52</v>
      </c>
      <c r="B322" s="195" t="s">
        <v>4268</v>
      </c>
      <c r="C322" s="196" t="s">
        <v>4131</v>
      </c>
      <c r="D322" s="191" t="s">
        <v>4457</v>
      </c>
      <c r="E322" s="247">
        <v>560000</v>
      </c>
      <c r="F322" s="191"/>
    </row>
    <row r="323" spans="1:7" ht="15.75" x14ac:dyDescent="0.25">
      <c r="A323" s="191">
        <v>53</v>
      </c>
      <c r="B323" s="195" t="s">
        <v>4269</v>
      </c>
      <c r="C323" s="196" t="s">
        <v>4131</v>
      </c>
      <c r="D323" s="191" t="s">
        <v>3505</v>
      </c>
      <c r="E323" s="247">
        <v>230000</v>
      </c>
      <c r="F323" s="191"/>
    </row>
    <row r="324" spans="1:7" ht="15.75" x14ac:dyDescent="0.25">
      <c r="A324" s="191">
        <v>54</v>
      </c>
      <c r="B324" s="195" t="s">
        <v>4270</v>
      </c>
      <c r="C324" s="196" t="s">
        <v>4132</v>
      </c>
      <c r="D324" s="191" t="s">
        <v>3505</v>
      </c>
      <c r="E324" s="247">
        <v>230000</v>
      </c>
      <c r="F324" s="191"/>
    </row>
    <row r="325" spans="1:7" ht="15.75" x14ac:dyDescent="0.25">
      <c r="A325" s="191">
        <v>55</v>
      </c>
      <c r="B325" s="195" t="s">
        <v>4271</v>
      </c>
      <c r="C325" s="196" t="s">
        <v>4132</v>
      </c>
      <c r="D325" s="191" t="s">
        <v>4457</v>
      </c>
      <c r="E325" s="247">
        <v>560000</v>
      </c>
      <c r="F325" s="191"/>
    </row>
    <row r="326" spans="1:7" ht="15.75" x14ac:dyDescent="0.25">
      <c r="A326" s="191">
        <v>56</v>
      </c>
      <c r="B326" s="195" t="s">
        <v>4272</v>
      </c>
      <c r="C326" s="196" t="s">
        <v>4132</v>
      </c>
      <c r="D326" s="191" t="s">
        <v>4473</v>
      </c>
      <c r="E326" s="247">
        <v>640000</v>
      </c>
      <c r="F326" s="191"/>
    </row>
    <row r="327" spans="1:7" ht="15.75" x14ac:dyDescent="0.25">
      <c r="A327" s="191">
        <v>57</v>
      </c>
      <c r="B327" s="195" t="s">
        <v>4273</v>
      </c>
      <c r="C327" s="196" t="s">
        <v>4133</v>
      </c>
      <c r="D327" s="191" t="s">
        <v>3505</v>
      </c>
      <c r="E327" s="247">
        <v>230000</v>
      </c>
      <c r="F327" s="191"/>
    </row>
    <row r="328" spans="1:7" ht="15.75" x14ac:dyDescent="0.25">
      <c r="A328" s="191">
        <v>58</v>
      </c>
      <c r="B328" s="195" t="s">
        <v>4274</v>
      </c>
      <c r="C328" s="196" t="s">
        <v>4133</v>
      </c>
      <c r="D328" s="191" t="s">
        <v>4457</v>
      </c>
      <c r="E328" s="247">
        <v>560000</v>
      </c>
      <c r="F328" s="191"/>
    </row>
    <row r="329" spans="1:7" ht="15.75" x14ac:dyDescent="0.25">
      <c r="A329" s="191">
        <v>59</v>
      </c>
      <c r="B329" s="195" t="s">
        <v>4275</v>
      </c>
      <c r="C329" s="196" t="s">
        <v>4134</v>
      </c>
      <c r="D329" s="191" t="s">
        <v>4477</v>
      </c>
      <c r="E329" s="247">
        <v>150000</v>
      </c>
      <c r="F329" s="191"/>
      <c r="G329" s="54">
        <f>SUM(E271:E329)</f>
        <v>41080000</v>
      </c>
    </row>
    <row r="330" spans="1:7" ht="15.75" x14ac:dyDescent="0.25">
      <c r="A330" s="191">
        <v>60</v>
      </c>
      <c r="B330" s="195" t="s">
        <v>4276</v>
      </c>
      <c r="C330" s="196" t="s">
        <v>4135</v>
      </c>
      <c r="D330" s="191" t="s">
        <v>3505</v>
      </c>
      <c r="E330" s="247">
        <v>230000</v>
      </c>
      <c r="F330" s="191"/>
    </row>
    <row r="331" spans="1:7" ht="15.75" x14ac:dyDescent="0.25">
      <c r="A331" s="191">
        <v>61</v>
      </c>
      <c r="B331" s="195" t="s">
        <v>4277</v>
      </c>
      <c r="C331" s="196" t="s">
        <v>4135</v>
      </c>
      <c r="D331" s="191" t="s">
        <v>4457</v>
      </c>
      <c r="E331" s="247">
        <v>560000</v>
      </c>
      <c r="F331" s="191"/>
    </row>
    <row r="332" spans="1:7" ht="15.75" x14ac:dyDescent="0.25">
      <c r="A332" s="191">
        <v>62</v>
      </c>
      <c r="B332" s="195" t="s">
        <v>4278</v>
      </c>
      <c r="C332" s="196" t="s">
        <v>4136</v>
      </c>
      <c r="D332" s="191" t="s">
        <v>3505</v>
      </c>
      <c r="E332" s="247">
        <v>1380000</v>
      </c>
      <c r="F332" s="199" t="s">
        <v>4465</v>
      </c>
    </row>
    <row r="333" spans="1:7" ht="15.75" x14ac:dyDescent="0.25">
      <c r="A333" s="191">
        <v>63</v>
      </c>
      <c r="B333" s="195" t="s">
        <v>4279</v>
      </c>
      <c r="C333" s="196" t="s">
        <v>4136</v>
      </c>
      <c r="D333" s="191" t="s">
        <v>4457</v>
      </c>
      <c r="E333" s="247">
        <v>3360000</v>
      </c>
      <c r="F333" s="199" t="s">
        <v>4464</v>
      </c>
    </row>
    <row r="334" spans="1:7" ht="15.75" x14ac:dyDescent="0.25">
      <c r="A334" s="191">
        <v>64</v>
      </c>
      <c r="B334" s="195" t="s">
        <v>4280</v>
      </c>
      <c r="C334" s="224" t="s">
        <v>4137</v>
      </c>
      <c r="D334" s="191" t="s">
        <v>3505</v>
      </c>
      <c r="E334" s="247">
        <v>690000</v>
      </c>
      <c r="F334" s="191" t="s">
        <v>4471</v>
      </c>
    </row>
    <row r="335" spans="1:7" ht="15.75" x14ac:dyDescent="0.25">
      <c r="A335" s="191">
        <v>65</v>
      </c>
      <c r="B335" s="195" t="s">
        <v>4281</v>
      </c>
      <c r="C335" s="224" t="s">
        <v>4137</v>
      </c>
      <c r="D335" s="191" t="s">
        <v>4457</v>
      </c>
      <c r="E335" s="247">
        <v>1680000</v>
      </c>
      <c r="F335" s="191" t="s">
        <v>4467</v>
      </c>
    </row>
    <row r="336" spans="1:7" ht="15.75" x14ac:dyDescent="0.25">
      <c r="A336" s="191">
        <v>66</v>
      </c>
      <c r="B336" s="195" t="s">
        <v>4282</v>
      </c>
      <c r="C336" s="196" t="s">
        <v>4138</v>
      </c>
      <c r="D336" s="191" t="s">
        <v>3505</v>
      </c>
      <c r="E336" s="247">
        <v>230000</v>
      </c>
      <c r="F336" s="191"/>
    </row>
    <row r="337" spans="1:6" ht="15.75" x14ac:dyDescent="0.25">
      <c r="A337" s="191">
        <v>67</v>
      </c>
      <c r="B337" s="195" t="s">
        <v>4283</v>
      </c>
      <c r="C337" s="196" t="s">
        <v>4138</v>
      </c>
      <c r="D337" s="191" t="s">
        <v>4457</v>
      </c>
      <c r="E337" s="247">
        <v>560000</v>
      </c>
      <c r="F337" s="191"/>
    </row>
    <row r="338" spans="1:6" ht="15.75" x14ac:dyDescent="0.25">
      <c r="A338" s="191">
        <v>68</v>
      </c>
      <c r="B338" s="195" t="s">
        <v>4284</v>
      </c>
      <c r="C338" s="196" t="s">
        <v>4139</v>
      </c>
      <c r="D338" s="191" t="s">
        <v>4473</v>
      </c>
      <c r="E338" s="247">
        <v>640000</v>
      </c>
      <c r="F338" s="191"/>
    </row>
    <row r="339" spans="1:6" ht="15.75" x14ac:dyDescent="0.25">
      <c r="A339" s="191">
        <v>69</v>
      </c>
      <c r="B339" s="195" t="s">
        <v>4285</v>
      </c>
      <c r="C339" s="196" t="s">
        <v>2931</v>
      </c>
      <c r="D339" s="191" t="s">
        <v>4457</v>
      </c>
      <c r="E339" s="247">
        <v>560000</v>
      </c>
      <c r="F339" s="191"/>
    </row>
    <row r="340" spans="1:6" ht="15.75" x14ac:dyDescent="0.25">
      <c r="A340" s="191">
        <v>70</v>
      </c>
      <c r="B340" s="195" t="s">
        <v>4286</v>
      </c>
      <c r="C340" s="196" t="s">
        <v>2931</v>
      </c>
      <c r="D340" s="191" t="s">
        <v>3505</v>
      </c>
      <c r="E340" s="247">
        <v>230000</v>
      </c>
      <c r="F340" s="191"/>
    </row>
    <row r="341" spans="1:6" ht="15.75" x14ac:dyDescent="0.25">
      <c r="A341" s="191">
        <v>71</v>
      </c>
      <c r="B341" s="195" t="s">
        <v>4287</v>
      </c>
      <c r="C341" s="196" t="s">
        <v>4140</v>
      </c>
      <c r="D341" s="191" t="s">
        <v>3505</v>
      </c>
      <c r="E341" s="247">
        <v>230000</v>
      </c>
      <c r="F341" s="191"/>
    </row>
    <row r="342" spans="1:6" ht="15.75" x14ac:dyDescent="0.25">
      <c r="A342" s="191">
        <v>72</v>
      </c>
      <c r="B342" s="195" t="s">
        <v>4288</v>
      </c>
      <c r="C342" s="196" t="s">
        <v>4140</v>
      </c>
      <c r="D342" s="191" t="s">
        <v>4457</v>
      </c>
      <c r="E342" s="247">
        <v>560000</v>
      </c>
      <c r="F342" s="191"/>
    </row>
    <row r="343" spans="1:6" ht="15.75" x14ac:dyDescent="0.25">
      <c r="A343" s="191">
        <v>73</v>
      </c>
      <c r="B343" s="195" t="s">
        <v>4289</v>
      </c>
      <c r="C343" s="196" t="s">
        <v>4141</v>
      </c>
      <c r="D343" s="191" t="s">
        <v>3505</v>
      </c>
      <c r="E343" s="247">
        <v>230000</v>
      </c>
      <c r="F343" s="191"/>
    </row>
    <row r="344" spans="1:6" ht="15.75" x14ac:dyDescent="0.25">
      <c r="A344" s="191">
        <v>74</v>
      </c>
      <c r="B344" s="195" t="s">
        <v>4290</v>
      </c>
      <c r="C344" s="196" t="s">
        <v>4142</v>
      </c>
      <c r="D344" s="191" t="s">
        <v>3505</v>
      </c>
      <c r="E344" s="247">
        <v>230000</v>
      </c>
      <c r="F344" s="191"/>
    </row>
    <row r="345" spans="1:6" ht="15.75" x14ac:dyDescent="0.25">
      <c r="A345" s="191">
        <v>75</v>
      </c>
      <c r="B345" s="195" t="s">
        <v>4291</v>
      </c>
      <c r="C345" s="196" t="s">
        <v>4142</v>
      </c>
      <c r="D345" s="191" t="s">
        <v>4457</v>
      </c>
      <c r="E345" s="247">
        <v>560000</v>
      </c>
      <c r="F345" s="191"/>
    </row>
    <row r="346" spans="1:6" ht="15.75" x14ac:dyDescent="0.25">
      <c r="A346" s="191">
        <v>76</v>
      </c>
      <c r="B346" s="195" t="s">
        <v>4292</v>
      </c>
      <c r="C346" s="196" t="s">
        <v>2807</v>
      </c>
      <c r="D346" s="191" t="s">
        <v>4457</v>
      </c>
      <c r="E346" s="247">
        <v>560000</v>
      </c>
      <c r="F346" s="191"/>
    </row>
    <row r="347" spans="1:6" ht="15.75" x14ac:dyDescent="0.25">
      <c r="A347" s="191">
        <v>77</v>
      </c>
      <c r="B347" s="195" t="s">
        <v>4293</v>
      </c>
      <c r="C347" s="196" t="s">
        <v>3142</v>
      </c>
      <c r="D347" s="191" t="s">
        <v>4457</v>
      </c>
      <c r="E347" s="247">
        <v>560000</v>
      </c>
      <c r="F347" s="191"/>
    </row>
    <row r="348" spans="1:6" ht="15.75" x14ac:dyDescent="0.25">
      <c r="A348" s="191">
        <v>78</v>
      </c>
      <c r="B348" s="195" t="s">
        <v>4294</v>
      </c>
      <c r="C348" s="196" t="s">
        <v>2527</v>
      </c>
      <c r="D348" s="191" t="s">
        <v>4457</v>
      </c>
      <c r="E348" s="247">
        <v>560000</v>
      </c>
      <c r="F348" s="191"/>
    </row>
    <row r="349" spans="1:6" ht="15.75" x14ac:dyDescent="0.25">
      <c r="A349" s="191">
        <v>79</v>
      </c>
      <c r="B349" s="195" t="s">
        <v>4295</v>
      </c>
      <c r="C349" s="196" t="s">
        <v>2807</v>
      </c>
      <c r="D349" s="191" t="s">
        <v>3505</v>
      </c>
      <c r="E349" s="247">
        <v>230000</v>
      </c>
      <c r="F349" s="191"/>
    </row>
    <row r="350" spans="1:6" ht="15.75" x14ac:dyDescent="0.25">
      <c r="A350" s="191">
        <v>80</v>
      </c>
      <c r="B350" s="195" t="s">
        <v>4296</v>
      </c>
      <c r="C350" s="196" t="s">
        <v>3142</v>
      </c>
      <c r="D350" s="191" t="s">
        <v>3505</v>
      </c>
      <c r="E350" s="247">
        <v>230000</v>
      </c>
      <c r="F350" s="191"/>
    </row>
    <row r="351" spans="1:6" ht="15.75" x14ac:dyDescent="0.25">
      <c r="A351" s="191">
        <v>81</v>
      </c>
      <c r="B351" s="195" t="s">
        <v>4297</v>
      </c>
      <c r="C351" s="196" t="s">
        <v>4143</v>
      </c>
      <c r="D351" s="191" t="s">
        <v>3505</v>
      </c>
      <c r="E351" s="247">
        <v>230000</v>
      </c>
      <c r="F351" s="191"/>
    </row>
    <row r="352" spans="1:6" ht="15.75" x14ac:dyDescent="0.25">
      <c r="A352" s="191">
        <v>82</v>
      </c>
      <c r="B352" s="195" t="s">
        <v>4298</v>
      </c>
      <c r="C352" s="196" t="s">
        <v>4143</v>
      </c>
      <c r="D352" s="191" t="s">
        <v>4457</v>
      </c>
      <c r="E352" s="247">
        <v>560000</v>
      </c>
      <c r="F352" s="191"/>
    </row>
    <row r="353" spans="1:6" ht="15.75" x14ac:dyDescent="0.25">
      <c r="A353" s="191">
        <v>83</v>
      </c>
      <c r="B353" s="195" t="s">
        <v>4299</v>
      </c>
      <c r="C353" s="196" t="s">
        <v>2525</v>
      </c>
      <c r="D353" s="191" t="s">
        <v>3505</v>
      </c>
      <c r="E353" s="247">
        <v>230000</v>
      </c>
      <c r="F353" s="191"/>
    </row>
    <row r="354" spans="1:6" ht="15.75" x14ac:dyDescent="0.25">
      <c r="A354" s="191">
        <v>84</v>
      </c>
      <c r="B354" s="195" t="s">
        <v>4300</v>
      </c>
      <c r="C354" s="196" t="s">
        <v>2525</v>
      </c>
      <c r="D354" s="191" t="s">
        <v>3505</v>
      </c>
      <c r="E354" s="247">
        <v>230000</v>
      </c>
      <c r="F354" s="191"/>
    </row>
    <row r="355" spans="1:6" ht="15.75" x14ac:dyDescent="0.25">
      <c r="A355" s="191">
        <v>85</v>
      </c>
      <c r="B355" s="195" t="s">
        <v>4301</v>
      </c>
      <c r="C355" s="224" t="s">
        <v>4144</v>
      </c>
      <c r="D355" s="191" t="s">
        <v>4457</v>
      </c>
      <c r="E355" s="247">
        <v>560000</v>
      </c>
      <c r="F355" s="191"/>
    </row>
    <row r="356" spans="1:6" ht="15.75" x14ac:dyDescent="0.25">
      <c r="A356" s="191">
        <v>86</v>
      </c>
      <c r="B356" s="195" t="s">
        <v>4302</v>
      </c>
      <c r="C356" s="224" t="s">
        <v>4144</v>
      </c>
      <c r="D356" s="191" t="s">
        <v>3505</v>
      </c>
      <c r="E356" s="247">
        <v>230000</v>
      </c>
      <c r="F356" s="191"/>
    </row>
    <row r="357" spans="1:6" ht="15.75" x14ac:dyDescent="0.25">
      <c r="A357" s="191">
        <v>87</v>
      </c>
      <c r="B357" s="195" t="s">
        <v>4303</v>
      </c>
      <c r="C357" s="196" t="s">
        <v>4145</v>
      </c>
      <c r="D357" s="191" t="s">
        <v>3505</v>
      </c>
      <c r="E357" s="247">
        <v>230000</v>
      </c>
      <c r="F357" s="191"/>
    </row>
    <row r="358" spans="1:6" ht="15.75" x14ac:dyDescent="0.25">
      <c r="A358" s="191">
        <v>88</v>
      </c>
      <c r="B358" s="195" t="s">
        <v>4304</v>
      </c>
      <c r="C358" s="196" t="s">
        <v>4145</v>
      </c>
      <c r="D358" s="191" t="s">
        <v>4457</v>
      </c>
      <c r="E358" s="247">
        <v>560000</v>
      </c>
      <c r="F358" s="191"/>
    </row>
    <row r="359" spans="1:6" ht="15.75" x14ac:dyDescent="0.25">
      <c r="A359" s="191">
        <v>89</v>
      </c>
      <c r="B359" s="195" t="s">
        <v>4305</v>
      </c>
      <c r="C359" s="196" t="s">
        <v>2525</v>
      </c>
      <c r="D359" s="191" t="s">
        <v>4457</v>
      </c>
      <c r="E359" s="247">
        <v>330000</v>
      </c>
      <c r="F359" s="199" t="s">
        <v>4468</v>
      </c>
    </row>
    <row r="360" spans="1:6" ht="15.75" x14ac:dyDescent="0.25">
      <c r="A360" s="191">
        <v>90</v>
      </c>
      <c r="B360" s="195" t="s">
        <v>4306</v>
      </c>
      <c r="C360" s="196" t="s">
        <v>4146</v>
      </c>
      <c r="D360" s="191" t="s">
        <v>2577</v>
      </c>
      <c r="E360" s="247">
        <v>430000</v>
      </c>
      <c r="F360" s="191"/>
    </row>
    <row r="361" spans="1:6" ht="15.75" x14ac:dyDescent="0.25">
      <c r="A361" s="191">
        <v>91</v>
      </c>
      <c r="B361" s="195" t="s">
        <v>4307</v>
      </c>
      <c r="C361" s="224" t="s">
        <v>4147</v>
      </c>
      <c r="D361" s="191" t="s">
        <v>2577</v>
      </c>
      <c r="E361" s="247">
        <v>430000</v>
      </c>
      <c r="F361" s="191"/>
    </row>
    <row r="362" spans="1:6" ht="15.75" x14ac:dyDescent="0.25">
      <c r="A362" s="191">
        <v>92</v>
      </c>
      <c r="B362" s="195" t="s">
        <v>4308</v>
      </c>
      <c r="C362" s="224" t="s">
        <v>4148</v>
      </c>
      <c r="D362" s="191" t="s">
        <v>1002</v>
      </c>
      <c r="E362" s="247">
        <v>210000</v>
      </c>
      <c r="F362" s="191"/>
    </row>
    <row r="363" spans="1:6" ht="15.75" x14ac:dyDescent="0.25">
      <c r="A363" s="191">
        <v>93</v>
      </c>
      <c r="B363" s="195" t="s">
        <v>4309</v>
      </c>
      <c r="C363" s="224" t="s">
        <v>4148</v>
      </c>
      <c r="D363" s="191" t="s">
        <v>2577</v>
      </c>
      <c r="E363" s="247">
        <v>430000</v>
      </c>
      <c r="F363" s="191"/>
    </row>
    <row r="364" spans="1:6" ht="15.75" x14ac:dyDescent="0.25">
      <c r="A364" s="191">
        <v>94</v>
      </c>
      <c r="B364" s="195" t="s">
        <v>4310</v>
      </c>
      <c r="C364" s="224" t="s">
        <v>4149</v>
      </c>
      <c r="D364" s="191" t="s">
        <v>3505</v>
      </c>
      <c r="E364" s="247">
        <v>230000</v>
      </c>
      <c r="F364" s="191"/>
    </row>
    <row r="365" spans="1:6" ht="15.75" x14ac:dyDescent="0.25">
      <c r="A365" s="191">
        <v>95</v>
      </c>
      <c r="B365" s="195" t="s">
        <v>4311</v>
      </c>
      <c r="C365" s="224" t="s">
        <v>4149</v>
      </c>
      <c r="D365" s="191" t="s">
        <v>4457</v>
      </c>
      <c r="E365" s="247">
        <v>560000</v>
      </c>
      <c r="F365" s="191"/>
    </row>
    <row r="366" spans="1:6" ht="15.75" x14ac:dyDescent="0.25">
      <c r="A366" s="191">
        <v>96</v>
      </c>
      <c r="B366" s="195" t="s">
        <v>4312</v>
      </c>
      <c r="C366" s="224" t="s">
        <v>4150</v>
      </c>
      <c r="D366" s="191" t="s">
        <v>3505</v>
      </c>
      <c r="E366" s="247">
        <v>230000</v>
      </c>
      <c r="F366" s="191"/>
    </row>
    <row r="367" spans="1:6" ht="15.75" x14ac:dyDescent="0.25">
      <c r="A367" s="191">
        <v>97</v>
      </c>
      <c r="B367" s="195" t="s">
        <v>4313</v>
      </c>
      <c r="C367" s="224" t="s">
        <v>4150</v>
      </c>
      <c r="D367" s="191" t="s">
        <v>4457</v>
      </c>
      <c r="E367" s="247">
        <v>560000</v>
      </c>
      <c r="F367" s="191"/>
    </row>
    <row r="368" spans="1:6" ht="15.75" x14ac:dyDescent="0.25">
      <c r="A368" s="191">
        <v>98</v>
      </c>
      <c r="B368" s="195" t="s">
        <v>4314</v>
      </c>
      <c r="C368" s="196" t="s">
        <v>2859</v>
      </c>
      <c r="D368" s="191" t="s">
        <v>3505</v>
      </c>
      <c r="E368" s="247">
        <v>230000</v>
      </c>
      <c r="F368" s="191"/>
    </row>
    <row r="369" spans="1:6" ht="15.75" x14ac:dyDescent="0.25">
      <c r="A369" s="191">
        <v>99</v>
      </c>
      <c r="B369" s="195" t="s">
        <v>4315</v>
      </c>
      <c r="C369" s="196" t="s">
        <v>2859</v>
      </c>
      <c r="D369" s="191" t="s">
        <v>4457</v>
      </c>
      <c r="E369" s="247">
        <v>560000</v>
      </c>
      <c r="F369" s="191"/>
    </row>
    <row r="370" spans="1:6" ht="15.75" x14ac:dyDescent="0.25">
      <c r="A370" s="191">
        <v>100</v>
      </c>
      <c r="B370" s="195" t="s">
        <v>4316</v>
      </c>
      <c r="C370" s="224" t="s">
        <v>4151</v>
      </c>
      <c r="D370" s="191" t="s">
        <v>4457</v>
      </c>
      <c r="E370" s="247">
        <v>2240000</v>
      </c>
      <c r="F370" s="191" t="s">
        <v>4469</v>
      </c>
    </row>
    <row r="371" spans="1:6" ht="15.75" x14ac:dyDescent="0.25">
      <c r="A371" s="191">
        <v>101</v>
      </c>
      <c r="B371" s="195" t="s">
        <v>4317</v>
      </c>
      <c r="C371" s="224" t="s">
        <v>4151</v>
      </c>
      <c r="D371" s="191" t="s">
        <v>3505</v>
      </c>
      <c r="E371" s="247">
        <v>920000</v>
      </c>
      <c r="F371" s="191" t="s">
        <v>4469</v>
      </c>
    </row>
    <row r="372" spans="1:6" ht="15.75" x14ac:dyDescent="0.25">
      <c r="A372" s="191">
        <v>102</v>
      </c>
      <c r="B372" s="195" t="s">
        <v>4318</v>
      </c>
      <c r="C372" s="224" t="s">
        <v>4152</v>
      </c>
      <c r="D372" s="191" t="s">
        <v>4457</v>
      </c>
      <c r="E372" s="247">
        <v>560000</v>
      </c>
      <c r="F372" s="191"/>
    </row>
    <row r="373" spans="1:6" ht="15.75" x14ac:dyDescent="0.25">
      <c r="A373" s="191">
        <v>103</v>
      </c>
      <c r="B373" s="195" t="s">
        <v>4319</v>
      </c>
      <c r="C373" s="224" t="s">
        <v>4152</v>
      </c>
      <c r="D373" s="191" t="s">
        <v>3505</v>
      </c>
      <c r="E373" s="247">
        <v>230000</v>
      </c>
      <c r="F373" s="191"/>
    </row>
    <row r="374" spans="1:6" ht="15.75" x14ac:dyDescent="0.25">
      <c r="A374" s="191">
        <v>104</v>
      </c>
      <c r="B374" s="195" t="s">
        <v>4320</v>
      </c>
      <c r="C374" s="224" t="s">
        <v>2940</v>
      </c>
      <c r="D374" s="191" t="s">
        <v>3505</v>
      </c>
      <c r="E374" s="247">
        <v>230000</v>
      </c>
      <c r="F374" s="191"/>
    </row>
    <row r="375" spans="1:6" ht="15.75" x14ac:dyDescent="0.25">
      <c r="A375" s="191">
        <v>105</v>
      </c>
      <c r="B375" s="195" t="s">
        <v>4321</v>
      </c>
      <c r="C375" s="224" t="s">
        <v>2940</v>
      </c>
      <c r="D375" s="191" t="s">
        <v>4457</v>
      </c>
      <c r="E375" s="247">
        <v>560000</v>
      </c>
      <c r="F375" s="191"/>
    </row>
    <row r="376" spans="1:6" ht="15.75" x14ac:dyDescent="0.25">
      <c r="A376" s="191">
        <v>106</v>
      </c>
      <c r="B376" s="195" t="s">
        <v>4322</v>
      </c>
      <c r="C376" s="196" t="s">
        <v>4153</v>
      </c>
      <c r="D376" s="191" t="s">
        <v>4473</v>
      </c>
      <c r="E376" s="247">
        <v>640000</v>
      </c>
      <c r="F376" s="191"/>
    </row>
    <row r="377" spans="1:6" ht="15.75" x14ac:dyDescent="0.25">
      <c r="A377" s="191">
        <v>107</v>
      </c>
      <c r="B377" s="195" t="s">
        <v>4323</v>
      </c>
      <c r="C377" s="196" t="s">
        <v>4154</v>
      </c>
      <c r="D377" s="191" t="s">
        <v>3505</v>
      </c>
      <c r="E377" s="247">
        <v>230000</v>
      </c>
      <c r="F377" s="191"/>
    </row>
    <row r="378" spans="1:6" ht="15.75" x14ac:dyDescent="0.25">
      <c r="A378" s="191">
        <v>108</v>
      </c>
      <c r="B378" s="195" t="s">
        <v>4324</v>
      </c>
      <c r="C378" s="196" t="s">
        <v>4154</v>
      </c>
      <c r="D378" s="191" t="s">
        <v>4457</v>
      </c>
      <c r="E378" s="247">
        <v>560000</v>
      </c>
      <c r="F378" s="191"/>
    </row>
    <row r="379" spans="1:6" ht="15.75" x14ac:dyDescent="0.25">
      <c r="A379" s="191">
        <v>109</v>
      </c>
      <c r="B379" s="195" t="s">
        <v>4325</v>
      </c>
      <c r="C379" s="196" t="s">
        <v>4155</v>
      </c>
      <c r="D379" s="191" t="s">
        <v>4457</v>
      </c>
      <c r="E379" s="247">
        <v>560000</v>
      </c>
      <c r="F379" s="191"/>
    </row>
    <row r="380" spans="1:6" ht="15.75" x14ac:dyDescent="0.25">
      <c r="A380" s="191">
        <v>110</v>
      </c>
      <c r="B380" s="195" t="s">
        <v>4326</v>
      </c>
      <c r="C380" s="196" t="s">
        <v>4155</v>
      </c>
      <c r="D380" s="191" t="s">
        <v>3505</v>
      </c>
      <c r="E380" s="247">
        <v>230000</v>
      </c>
      <c r="F380" s="191"/>
    </row>
    <row r="381" spans="1:6" ht="15.75" x14ac:dyDescent="0.25">
      <c r="A381" s="191">
        <v>111</v>
      </c>
      <c r="B381" s="195" t="s">
        <v>4327</v>
      </c>
      <c r="C381" s="196" t="s">
        <v>4156</v>
      </c>
      <c r="D381" s="191" t="s">
        <v>3505</v>
      </c>
      <c r="E381" s="247">
        <v>230000</v>
      </c>
      <c r="F381" s="191"/>
    </row>
    <row r="382" spans="1:6" ht="15.75" x14ac:dyDescent="0.25">
      <c r="A382" s="191">
        <v>112</v>
      </c>
      <c r="B382" s="195" t="s">
        <v>4328</v>
      </c>
      <c r="C382" s="196" t="s">
        <v>4156</v>
      </c>
      <c r="D382" s="191" t="s">
        <v>4457</v>
      </c>
      <c r="E382" s="247">
        <v>560000</v>
      </c>
      <c r="F382" s="191"/>
    </row>
    <row r="383" spans="1:6" ht="15.75" x14ac:dyDescent="0.25">
      <c r="A383" s="191">
        <v>113</v>
      </c>
      <c r="B383" s="195" t="s">
        <v>4329</v>
      </c>
      <c r="C383" s="196" t="s">
        <v>4157</v>
      </c>
      <c r="D383" s="191" t="s">
        <v>3505</v>
      </c>
      <c r="E383" s="247">
        <v>230000</v>
      </c>
      <c r="F383" s="191"/>
    </row>
    <row r="384" spans="1:6" ht="15.75" x14ac:dyDescent="0.25">
      <c r="A384" s="191">
        <v>114</v>
      </c>
      <c r="B384" s="195" t="s">
        <v>4330</v>
      </c>
      <c r="C384" s="196" t="s">
        <v>4157</v>
      </c>
      <c r="D384" s="191" t="s">
        <v>4457</v>
      </c>
      <c r="E384" s="247">
        <v>560000</v>
      </c>
      <c r="F384" s="191"/>
    </row>
    <row r="385" spans="1:6" ht="15.75" x14ac:dyDescent="0.25">
      <c r="A385" s="191">
        <v>115</v>
      </c>
      <c r="B385" s="195" t="s">
        <v>4331</v>
      </c>
      <c r="C385" s="196" t="s">
        <v>4158</v>
      </c>
      <c r="D385" s="191" t="s">
        <v>3505</v>
      </c>
      <c r="E385" s="247">
        <v>230000</v>
      </c>
      <c r="F385" s="191"/>
    </row>
    <row r="386" spans="1:6" ht="15.75" x14ac:dyDescent="0.25">
      <c r="A386" s="191">
        <v>116</v>
      </c>
      <c r="B386" s="195" t="s">
        <v>4332</v>
      </c>
      <c r="C386" s="196" t="s">
        <v>4158</v>
      </c>
      <c r="D386" s="191" t="s">
        <v>4457</v>
      </c>
      <c r="E386" s="247">
        <v>560000</v>
      </c>
      <c r="F386" s="191"/>
    </row>
    <row r="387" spans="1:6" ht="15.75" x14ac:dyDescent="0.25">
      <c r="A387" s="191">
        <v>117</v>
      </c>
      <c r="B387" s="195" t="s">
        <v>4333</v>
      </c>
      <c r="C387" s="196" t="s">
        <v>4159</v>
      </c>
      <c r="D387" s="191" t="s">
        <v>3505</v>
      </c>
      <c r="E387" s="247">
        <v>230000</v>
      </c>
      <c r="F387" s="191"/>
    </row>
    <row r="388" spans="1:6" ht="15.75" x14ac:dyDescent="0.25">
      <c r="A388" s="191">
        <v>118</v>
      </c>
      <c r="B388" s="195" t="s">
        <v>4334</v>
      </c>
      <c r="C388" s="196" t="s">
        <v>4159</v>
      </c>
      <c r="D388" s="191" t="s">
        <v>4457</v>
      </c>
      <c r="E388" s="247">
        <v>560000</v>
      </c>
      <c r="F388" s="191"/>
    </row>
    <row r="389" spans="1:6" ht="15.75" x14ac:dyDescent="0.25">
      <c r="A389" s="191">
        <v>119</v>
      </c>
      <c r="B389" s="195" t="s">
        <v>4335</v>
      </c>
      <c r="C389" s="196" t="s">
        <v>4160</v>
      </c>
      <c r="D389" s="191" t="s">
        <v>3505</v>
      </c>
      <c r="E389" s="247">
        <v>230000</v>
      </c>
      <c r="F389" s="191"/>
    </row>
    <row r="390" spans="1:6" ht="15.75" x14ac:dyDescent="0.25">
      <c r="A390" s="191">
        <v>120</v>
      </c>
      <c r="B390" s="195" t="s">
        <v>4336</v>
      </c>
      <c r="C390" s="196" t="s">
        <v>4160</v>
      </c>
      <c r="D390" s="191" t="s">
        <v>4457</v>
      </c>
      <c r="E390" s="247">
        <v>560000</v>
      </c>
      <c r="F390" s="191"/>
    </row>
    <row r="391" spans="1:6" ht="15.75" x14ac:dyDescent="0.25">
      <c r="A391" s="191">
        <v>121</v>
      </c>
      <c r="B391" s="195" t="s">
        <v>4337</v>
      </c>
      <c r="C391" s="196" t="s">
        <v>4161</v>
      </c>
      <c r="D391" s="191" t="s">
        <v>4473</v>
      </c>
      <c r="E391" s="247">
        <v>1920000</v>
      </c>
      <c r="F391" s="191" t="s">
        <v>4471</v>
      </c>
    </row>
    <row r="392" spans="1:6" ht="15.75" x14ac:dyDescent="0.25">
      <c r="A392" s="191">
        <v>122</v>
      </c>
      <c r="B392" s="195" t="s">
        <v>4338</v>
      </c>
      <c r="C392" s="196" t="s">
        <v>3346</v>
      </c>
      <c r="D392" s="191" t="s">
        <v>3505</v>
      </c>
      <c r="E392" s="247">
        <v>230000</v>
      </c>
      <c r="F392" s="191"/>
    </row>
    <row r="393" spans="1:6" ht="15.75" x14ac:dyDescent="0.25">
      <c r="A393" s="191">
        <v>123</v>
      </c>
      <c r="B393" s="195" t="s">
        <v>4339</v>
      </c>
      <c r="C393" s="196" t="s">
        <v>3346</v>
      </c>
      <c r="D393" s="191" t="s">
        <v>4457</v>
      </c>
      <c r="E393" s="247">
        <v>560000</v>
      </c>
      <c r="F393" s="191"/>
    </row>
    <row r="394" spans="1:6" ht="15.75" x14ac:dyDescent="0.25">
      <c r="A394" s="191">
        <v>124</v>
      </c>
      <c r="B394" s="195" t="s">
        <v>4340</v>
      </c>
      <c r="C394" s="224" t="s">
        <v>2464</v>
      </c>
      <c r="D394" s="191" t="s">
        <v>3505</v>
      </c>
      <c r="E394" s="247">
        <v>230000</v>
      </c>
      <c r="F394" s="191"/>
    </row>
    <row r="395" spans="1:6" ht="15.75" x14ac:dyDescent="0.25">
      <c r="A395" s="191">
        <v>125</v>
      </c>
      <c r="B395" s="195" t="s">
        <v>4341</v>
      </c>
      <c r="C395" s="224" t="s">
        <v>2464</v>
      </c>
      <c r="D395" s="191" t="s">
        <v>4457</v>
      </c>
      <c r="E395" s="247">
        <v>560000</v>
      </c>
      <c r="F395" s="191"/>
    </row>
    <row r="396" spans="1:6" ht="15.75" x14ac:dyDescent="0.25">
      <c r="A396" s="191">
        <v>126</v>
      </c>
      <c r="B396" s="195" t="s">
        <v>4342</v>
      </c>
      <c r="C396" s="196" t="s">
        <v>4162</v>
      </c>
      <c r="D396" s="191" t="s">
        <v>3505</v>
      </c>
      <c r="E396" s="247">
        <v>230000</v>
      </c>
      <c r="F396" s="191"/>
    </row>
    <row r="397" spans="1:6" ht="15.75" x14ac:dyDescent="0.25">
      <c r="A397" s="191">
        <v>127</v>
      </c>
      <c r="B397" s="195" t="s">
        <v>4343</v>
      </c>
      <c r="C397" s="196" t="s">
        <v>4162</v>
      </c>
      <c r="D397" s="191" t="s">
        <v>4457</v>
      </c>
      <c r="E397" s="247">
        <v>560000</v>
      </c>
      <c r="F397" s="191"/>
    </row>
    <row r="398" spans="1:6" ht="15.75" x14ac:dyDescent="0.25">
      <c r="A398" s="191">
        <v>128</v>
      </c>
      <c r="B398" s="195" t="s">
        <v>4344</v>
      </c>
      <c r="C398" s="196" t="s">
        <v>4162</v>
      </c>
      <c r="D398" s="191" t="s">
        <v>2577</v>
      </c>
      <c r="E398" s="247">
        <v>430000</v>
      </c>
      <c r="F398" s="191"/>
    </row>
    <row r="399" spans="1:6" ht="15.75" x14ac:dyDescent="0.25">
      <c r="A399" s="191">
        <v>129</v>
      </c>
      <c r="B399" s="195" t="s">
        <v>4345</v>
      </c>
      <c r="C399" s="196" t="s">
        <v>2963</v>
      </c>
      <c r="D399" s="191" t="s">
        <v>3505</v>
      </c>
      <c r="E399" s="247">
        <v>230000</v>
      </c>
      <c r="F399" s="191"/>
    </row>
    <row r="400" spans="1:6" ht="15.75" x14ac:dyDescent="0.25">
      <c r="A400" s="191">
        <v>130</v>
      </c>
      <c r="B400" s="195" t="s">
        <v>4346</v>
      </c>
      <c r="C400" s="196" t="s">
        <v>2963</v>
      </c>
      <c r="D400" s="191" t="s">
        <v>4457</v>
      </c>
      <c r="E400" s="247">
        <v>560000</v>
      </c>
      <c r="F400" s="191"/>
    </row>
    <row r="401" spans="1:6" ht="15.75" x14ac:dyDescent="0.25">
      <c r="A401" s="191">
        <v>131</v>
      </c>
      <c r="B401" s="195" t="s">
        <v>4347</v>
      </c>
      <c r="C401" s="196" t="s">
        <v>2939</v>
      </c>
      <c r="D401" s="191" t="s">
        <v>4457</v>
      </c>
      <c r="E401" s="247">
        <v>560000</v>
      </c>
      <c r="F401" s="191"/>
    </row>
    <row r="402" spans="1:6" ht="15.75" x14ac:dyDescent="0.25">
      <c r="A402" s="191">
        <v>132</v>
      </c>
      <c r="B402" s="195" t="s">
        <v>4348</v>
      </c>
      <c r="C402" s="196" t="s">
        <v>2939</v>
      </c>
      <c r="D402" s="191" t="s">
        <v>3505</v>
      </c>
      <c r="E402" s="247">
        <v>230000</v>
      </c>
      <c r="F402" s="191"/>
    </row>
    <row r="403" spans="1:6" ht="15.75" x14ac:dyDescent="0.25">
      <c r="A403" s="191">
        <v>133</v>
      </c>
      <c r="B403" s="195" t="s">
        <v>4349</v>
      </c>
      <c r="C403" s="196" t="s">
        <v>2831</v>
      </c>
      <c r="D403" s="191" t="s">
        <v>3505</v>
      </c>
      <c r="E403" s="247">
        <v>230000</v>
      </c>
      <c r="F403" s="191"/>
    </row>
    <row r="404" spans="1:6" ht="15.75" x14ac:dyDescent="0.25">
      <c r="A404" s="191">
        <v>134</v>
      </c>
      <c r="B404" s="195" t="s">
        <v>4350</v>
      </c>
      <c r="C404" s="196" t="s">
        <v>2831</v>
      </c>
      <c r="D404" s="191" t="s">
        <v>4457</v>
      </c>
      <c r="E404" s="247">
        <v>560000</v>
      </c>
      <c r="F404" s="191"/>
    </row>
    <row r="405" spans="1:6" ht="15.75" x14ac:dyDescent="0.25">
      <c r="A405" s="191">
        <v>135</v>
      </c>
      <c r="B405" s="195" t="s">
        <v>4351</v>
      </c>
      <c r="C405" s="224" t="s">
        <v>4163</v>
      </c>
      <c r="D405" s="191" t="s">
        <v>3505</v>
      </c>
      <c r="E405" s="247">
        <v>230000</v>
      </c>
      <c r="F405" s="191"/>
    </row>
    <row r="406" spans="1:6" ht="15.75" x14ac:dyDescent="0.25">
      <c r="A406" s="191">
        <v>136</v>
      </c>
      <c r="B406" s="195" t="s">
        <v>4352</v>
      </c>
      <c r="C406" s="224" t="s">
        <v>4163</v>
      </c>
      <c r="D406" s="191" t="s">
        <v>4457</v>
      </c>
      <c r="E406" s="247">
        <v>560000</v>
      </c>
      <c r="F406" s="191"/>
    </row>
    <row r="407" spans="1:6" ht="15.75" x14ac:dyDescent="0.25">
      <c r="A407" s="191">
        <v>137</v>
      </c>
      <c r="B407" s="195" t="s">
        <v>4353</v>
      </c>
      <c r="C407" s="224" t="s">
        <v>4164</v>
      </c>
      <c r="D407" s="191" t="s">
        <v>4457</v>
      </c>
      <c r="E407" s="247">
        <v>560000</v>
      </c>
      <c r="F407" s="191"/>
    </row>
    <row r="408" spans="1:6" ht="15.75" x14ac:dyDescent="0.25">
      <c r="A408" s="191">
        <v>138</v>
      </c>
      <c r="B408" s="195" t="s">
        <v>4354</v>
      </c>
      <c r="C408" s="224" t="s">
        <v>4164</v>
      </c>
      <c r="D408" s="191" t="s">
        <v>3505</v>
      </c>
      <c r="E408" s="247">
        <v>230000</v>
      </c>
      <c r="F408" s="191"/>
    </row>
    <row r="409" spans="1:6" ht="15.75" x14ac:dyDescent="0.25">
      <c r="A409" s="191">
        <v>139</v>
      </c>
      <c r="B409" s="195" t="s">
        <v>4355</v>
      </c>
      <c r="C409" s="224" t="s">
        <v>4165</v>
      </c>
      <c r="D409" s="191" t="s">
        <v>3505</v>
      </c>
      <c r="E409" s="247">
        <v>230000</v>
      </c>
      <c r="F409" s="191"/>
    </row>
    <row r="410" spans="1:6" ht="15.75" x14ac:dyDescent="0.25">
      <c r="A410" s="191">
        <v>140</v>
      </c>
      <c r="B410" s="195" t="s">
        <v>4356</v>
      </c>
      <c r="C410" s="224" t="s">
        <v>4165</v>
      </c>
      <c r="D410" s="191" t="s">
        <v>4457</v>
      </c>
      <c r="E410" s="247">
        <v>560000</v>
      </c>
      <c r="F410" s="191"/>
    </row>
    <row r="411" spans="1:6" ht="15.75" x14ac:dyDescent="0.25">
      <c r="A411" s="191">
        <v>141</v>
      </c>
      <c r="B411" s="195" t="s">
        <v>4357</v>
      </c>
      <c r="C411" s="224" t="s">
        <v>4166</v>
      </c>
      <c r="D411" s="191" t="s">
        <v>3505</v>
      </c>
      <c r="E411" s="247">
        <v>230000</v>
      </c>
      <c r="F411" s="191"/>
    </row>
    <row r="412" spans="1:6" ht="15.75" x14ac:dyDescent="0.25">
      <c r="A412" s="191">
        <v>142</v>
      </c>
      <c r="B412" s="195" t="s">
        <v>4358</v>
      </c>
      <c r="C412" s="224" t="s">
        <v>4166</v>
      </c>
      <c r="D412" s="191" t="s">
        <v>4457</v>
      </c>
      <c r="E412" s="247">
        <v>560000</v>
      </c>
      <c r="F412" s="191"/>
    </row>
    <row r="413" spans="1:6" ht="15.75" x14ac:dyDescent="0.25">
      <c r="A413" s="191">
        <v>143</v>
      </c>
      <c r="B413" s="195" t="s">
        <v>4359</v>
      </c>
      <c r="C413" s="196" t="s">
        <v>4167</v>
      </c>
      <c r="D413" s="191" t="s">
        <v>2577</v>
      </c>
      <c r="E413" s="247">
        <v>430000</v>
      </c>
      <c r="F413" s="191"/>
    </row>
    <row r="414" spans="1:6" ht="15.75" x14ac:dyDescent="0.25">
      <c r="A414" s="191">
        <v>144</v>
      </c>
      <c r="B414" s="195" t="s">
        <v>4360</v>
      </c>
      <c r="C414" s="196" t="s">
        <v>4168</v>
      </c>
      <c r="D414" s="191" t="s">
        <v>3505</v>
      </c>
      <c r="E414" s="247">
        <v>230000</v>
      </c>
      <c r="F414" s="191"/>
    </row>
    <row r="415" spans="1:6" ht="15.75" x14ac:dyDescent="0.25">
      <c r="A415" s="191">
        <v>145</v>
      </c>
      <c r="B415" s="195" t="s">
        <v>4361</v>
      </c>
      <c r="C415" s="196" t="s">
        <v>4168</v>
      </c>
      <c r="D415" s="191" t="s">
        <v>4457</v>
      </c>
      <c r="E415" s="247">
        <v>560000</v>
      </c>
      <c r="F415" s="191"/>
    </row>
    <row r="416" spans="1:6" ht="15.75" x14ac:dyDescent="0.25">
      <c r="A416" s="191">
        <v>146</v>
      </c>
      <c r="B416" s="195" t="s">
        <v>4362</v>
      </c>
      <c r="C416" s="196" t="s">
        <v>4169</v>
      </c>
      <c r="D416" s="191" t="s">
        <v>4473</v>
      </c>
      <c r="E416" s="247">
        <v>640000</v>
      </c>
      <c r="F416" s="191"/>
    </row>
    <row r="417" spans="1:6" ht="15.75" x14ac:dyDescent="0.25">
      <c r="A417" s="191">
        <v>147</v>
      </c>
      <c r="B417" s="195" t="s">
        <v>4363</v>
      </c>
      <c r="C417" s="196" t="s">
        <v>4170</v>
      </c>
      <c r="D417" s="191" t="s">
        <v>4457</v>
      </c>
      <c r="E417" s="247">
        <v>4480000</v>
      </c>
      <c r="F417" s="191" t="s">
        <v>4470</v>
      </c>
    </row>
    <row r="418" spans="1:6" ht="15.75" x14ac:dyDescent="0.25">
      <c r="A418" s="191">
        <v>148</v>
      </c>
      <c r="B418" s="195" t="s">
        <v>4364</v>
      </c>
      <c r="C418" s="196" t="s">
        <v>4170</v>
      </c>
      <c r="D418" s="191" t="s">
        <v>3505</v>
      </c>
      <c r="E418" s="247">
        <v>1840000</v>
      </c>
      <c r="F418" s="191" t="s">
        <v>4470</v>
      </c>
    </row>
    <row r="419" spans="1:6" ht="15.75" x14ac:dyDescent="0.25">
      <c r="A419" s="191">
        <v>149</v>
      </c>
      <c r="B419" s="195" t="s">
        <v>4365</v>
      </c>
      <c r="C419" s="196" t="s">
        <v>4171</v>
      </c>
      <c r="D419" s="191" t="s">
        <v>3505</v>
      </c>
      <c r="E419" s="247">
        <v>230000</v>
      </c>
      <c r="F419" s="191"/>
    </row>
    <row r="420" spans="1:6" ht="15.75" x14ac:dyDescent="0.25">
      <c r="A420" s="191">
        <v>150</v>
      </c>
      <c r="B420" s="195" t="s">
        <v>4366</v>
      </c>
      <c r="C420" s="196" t="s">
        <v>4171</v>
      </c>
      <c r="D420" s="191" t="s">
        <v>4457</v>
      </c>
      <c r="E420" s="247">
        <v>560000</v>
      </c>
      <c r="F420" s="191"/>
    </row>
    <row r="421" spans="1:6" ht="15.75" x14ac:dyDescent="0.25">
      <c r="A421" s="191">
        <v>151</v>
      </c>
      <c r="B421" s="195" t="s">
        <v>4367</v>
      </c>
      <c r="C421" s="196" t="s">
        <v>4172</v>
      </c>
      <c r="D421" s="191" t="s">
        <v>4457</v>
      </c>
      <c r="E421" s="247">
        <v>560000</v>
      </c>
      <c r="F421" s="191"/>
    </row>
    <row r="422" spans="1:6" ht="15.75" x14ac:dyDescent="0.25">
      <c r="A422" s="191">
        <v>152</v>
      </c>
      <c r="B422" s="195" t="s">
        <v>4368</v>
      </c>
      <c r="C422" s="196" t="s">
        <v>4172</v>
      </c>
      <c r="D422" s="191" t="s">
        <v>3505</v>
      </c>
      <c r="E422" s="247">
        <v>230000</v>
      </c>
      <c r="F422" s="191"/>
    </row>
    <row r="423" spans="1:6" ht="15.75" x14ac:dyDescent="0.25">
      <c r="A423" s="191">
        <v>153</v>
      </c>
      <c r="B423" s="195" t="s">
        <v>4369</v>
      </c>
      <c r="C423" s="196" t="s">
        <v>4173</v>
      </c>
      <c r="D423" s="191" t="s">
        <v>4457</v>
      </c>
      <c r="E423" s="247">
        <v>560000</v>
      </c>
      <c r="F423" s="191"/>
    </row>
    <row r="424" spans="1:6" ht="15.75" x14ac:dyDescent="0.25">
      <c r="A424" s="191">
        <v>154</v>
      </c>
      <c r="B424" s="195" t="s">
        <v>4370</v>
      </c>
      <c r="C424" s="196" t="s">
        <v>4173</v>
      </c>
      <c r="D424" s="191" t="s">
        <v>3505</v>
      </c>
      <c r="E424" s="247">
        <v>230000</v>
      </c>
      <c r="F424" s="191"/>
    </row>
    <row r="425" spans="1:6" ht="15.75" x14ac:dyDescent="0.25">
      <c r="A425" s="191">
        <v>155</v>
      </c>
      <c r="B425" s="195" t="s">
        <v>4371</v>
      </c>
      <c r="C425" s="196" t="s">
        <v>4174</v>
      </c>
      <c r="D425" s="191" t="s">
        <v>3505</v>
      </c>
      <c r="E425" s="247">
        <v>230000</v>
      </c>
      <c r="F425" s="191"/>
    </row>
    <row r="426" spans="1:6" ht="15.75" x14ac:dyDescent="0.25">
      <c r="A426" s="191">
        <v>156</v>
      </c>
      <c r="B426" s="195" t="s">
        <v>4372</v>
      </c>
      <c r="C426" s="196" t="s">
        <v>4174</v>
      </c>
      <c r="D426" s="191" t="s">
        <v>4457</v>
      </c>
      <c r="E426" s="247">
        <v>560000</v>
      </c>
      <c r="F426" s="191"/>
    </row>
    <row r="427" spans="1:6" ht="15.75" x14ac:dyDescent="0.25">
      <c r="A427" s="191">
        <v>157</v>
      </c>
      <c r="B427" s="195" t="s">
        <v>4373</v>
      </c>
      <c r="C427" s="224" t="s">
        <v>4175</v>
      </c>
      <c r="D427" s="191" t="s">
        <v>4458</v>
      </c>
      <c r="E427" s="247">
        <v>935000</v>
      </c>
      <c r="F427" s="191"/>
    </row>
    <row r="428" spans="1:6" ht="15.75" x14ac:dyDescent="0.25">
      <c r="A428" s="191">
        <v>158</v>
      </c>
      <c r="B428" s="195" t="s">
        <v>4374</v>
      </c>
      <c r="C428" s="196" t="s">
        <v>4176</v>
      </c>
      <c r="D428" s="191" t="s">
        <v>4473</v>
      </c>
      <c r="E428" s="247">
        <v>640000</v>
      </c>
      <c r="F428" s="191"/>
    </row>
    <row r="429" spans="1:6" ht="15.75" x14ac:dyDescent="0.25">
      <c r="A429" s="191">
        <v>159</v>
      </c>
      <c r="B429" s="195" t="s">
        <v>4375</v>
      </c>
      <c r="C429" s="196" t="s">
        <v>4177</v>
      </c>
      <c r="D429" s="191" t="s">
        <v>3505</v>
      </c>
      <c r="E429" s="247">
        <v>230000</v>
      </c>
      <c r="F429" s="191"/>
    </row>
    <row r="430" spans="1:6" ht="15.75" x14ac:dyDescent="0.25">
      <c r="A430" s="191">
        <v>160</v>
      </c>
      <c r="B430" s="195" t="s">
        <v>4376</v>
      </c>
      <c r="C430" s="196" t="s">
        <v>4177</v>
      </c>
      <c r="D430" s="191" t="s">
        <v>4457</v>
      </c>
      <c r="E430" s="247">
        <v>560000</v>
      </c>
      <c r="F430" s="191"/>
    </row>
    <row r="431" spans="1:6" ht="15.75" x14ac:dyDescent="0.25">
      <c r="A431" s="191">
        <v>161</v>
      </c>
      <c r="B431" s="195" t="s">
        <v>4377</v>
      </c>
      <c r="C431" s="196" t="s">
        <v>3338</v>
      </c>
      <c r="D431" s="191" t="s">
        <v>2577</v>
      </c>
      <c r="E431" s="247">
        <v>430000</v>
      </c>
      <c r="F431" s="191"/>
    </row>
    <row r="432" spans="1:6" ht="15.75" x14ac:dyDescent="0.25">
      <c r="A432" s="191">
        <v>162</v>
      </c>
      <c r="B432" s="195" t="s">
        <v>4378</v>
      </c>
      <c r="C432" s="196" t="s">
        <v>4178</v>
      </c>
      <c r="D432" s="191" t="s">
        <v>1002</v>
      </c>
      <c r="E432" s="247">
        <v>210000</v>
      </c>
      <c r="F432" s="191"/>
    </row>
    <row r="433" spans="1:6" ht="15.75" x14ac:dyDescent="0.25">
      <c r="A433" s="191">
        <v>163</v>
      </c>
      <c r="B433" s="195" t="s">
        <v>4379</v>
      </c>
      <c r="C433" s="196" t="s">
        <v>4178</v>
      </c>
      <c r="D433" s="191" t="s">
        <v>2577</v>
      </c>
      <c r="E433" s="247">
        <v>430000</v>
      </c>
      <c r="F433" s="191"/>
    </row>
    <row r="434" spans="1:6" ht="15.75" x14ac:dyDescent="0.25">
      <c r="A434" s="191">
        <v>164</v>
      </c>
      <c r="B434" s="195" t="s">
        <v>4380</v>
      </c>
      <c r="C434" s="196" t="s">
        <v>4179</v>
      </c>
      <c r="D434" s="191" t="s">
        <v>1002</v>
      </c>
      <c r="E434" s="247">
        <v>210000</v>
      </c>
      <c r="F434" s="191"/>
    </row>
    <row r="435" spans="1:6" ht="15.75" x14ac:dyDescent="0.25">
      <c r="A435" s="191">
        <v>165</v>
      </c>
      <c r="B435" s="195" t="s">
        <v>4381</v>
      </c>
      <c r="C435" s="196" t="s">
        <v>4179</v>
      </c>
      <c r="D435" s="191" t="s">
        <v>2577</v>
      </c>
      <c r="E435" s="247">
        <v>430000</v>
      </c>
      <c r="F435" s="191"/>
    </row>
    <row r="436" spans="1:6" ht="15.75" x14ac:dyDescent="0.25">
      <c r="A436" s="191">
        <v>166</v>
      </c>
      <c r="B436" s="195" t="s">
        <v>4382</v>
      </c>
      <c r="C436" s="196" t="s">
        <v>4180</v>
      </c>
      <c r="D436" s="191" t="s">
        <v>1002</v>
      </c>
      <c r="E436" s="247">
        <v>210000</v>
      </c>
      <c r="F436" s="191"/>
    </row>
    <row r="437" spans="1:6" ht="15.75" x14ac:dyDescent="0.25">
      <c r="A437" s="191">
        <v>167</v>
      </c>
      <c r="B437" s="195" t="s">
        <v>4383</v>
      </c>
      <c r="C437" s="196" t="s">
        <v>4180</v>
      </c>
      <c r="D437" s="191" t="s">
        <v>2577</v>
      </c>
      <c r="E437" s="247">
        <v>430000</v>
      </c>
      <c r="F437" s="191"/>
    </row>
    <row r="438" spans="1:6" ht="15.75" x14ac:dyDescent="0.25">
      <c r="A438" s="191">
        <v>168</v>
      </c>
      <c r="B438" s="195" t="s">
        <v>4384</v>
      </c>
      <c r="C438" s="196" t="s">
        <v>4181</v>
      </c>
      <c r="D438" s="191" t="s">
        <v>2577</v>
      </c>
      <c r="E438" s="247">
        <v>430000</v>
      </c>
      <c r="F438" s="191"/>
    </row>
    <row r="439" spans="1:6" ht="15.75" x14ac:dyDescent="0.25">
      <c r="A439" s="191">
        <v>169</v>
      </c>
      <c r="B439" s="195" t="s">
        <v>4385</v>
      </c>
      <c r="C439" s="196" t="s">
        <v>2950</v>
      </c>
      <c r="D439" s="191" t="s">
        <v>2577</v>
      </c>
      <c r="E439" s="247">
        <v>430000</v>
      </c>
      <c r="F439" s="191"/>
    </row>
    <row r="440" spans="1:6" ht="15.75" x14ac:dyDescent="0.25">
      <c r="A440" s="191">
        <v>170</v>
      </c>
      <c r="B440" s="195" t="s">
        <v>4386</v>
      </c>
      <c r="C440" s="196" t="s">
        <v>4182</v>
      </c>
      <c r="D440" s="191" t="s">
        <v>3505</v>
      </c>
      <c r="E440" s="247">
        <v>230000</v>
      </c>
      <c r="F440" s="191"/>
    </row>
    <row r="441" spans="1:6" ht="15.75" x14ac:dyDescent="0.25">
      <c r="A441" s="191">
        <v>171</v>
      </c>
      <c r="B441" s="195" t="s">
        <v>4387</v>
      </c>
      <c r="C441" s="196" t="s">
        <v>4182</v>
      </c>
      <c r="D441" s="191" t="s">
        <v>4457</v>
      </c>
      <c r="E441" s="247">
        <v>560000</v>
      </c>
      <c r="F441" s="191"/>
    </row>
    <row r="442" spans="1:6" ht="15.75" x14ac:dyDescent="0.25">
      <c r="A442" s="191">
        <v>172</v>
      </c>
      <c r="B442" s="195" t="s">
        <v>4388</v>
      </c>
      <c r="C442" s="196" t="s">
        <v>4183</v>
      </c>
      <c r="D442" s="191" t="s">
        <v>2577</v>
      </c>
      <c r="E442" s="247">
        <v>430000</v>
      </c>
      <c r="F442" s="191"/>
    </row>
    <row r="443" spans="1:6" ht="15.75" x14ac:dyDescent="0.25">
      <c r="A443" s="191">
        <v>173</v>
      </c>
      <c r="B443" s="195" t="s">
        <v>4389</v>
      </c>
      <c r="C443" s="224" t="s">
        <v>4184</v>
      </c>
      <c r="D443" s="191" t="s">
        <v>1002</v>
      </c>
      <c r="E443" s="247">
        <v>210000</v>
      </c>
      <c r="F443" s="191"/>
    </row>
    <row r="444" spans="1:6" ht="15.75" x14ac:dyDescent="0.25">
      <c r="A444" s="191">
        <v>174</v>
      </c>
      <c r="B444" s="195" t="s">
        <v>4390</v>
      </c>
      <c r="C444" s="224" t="s">
        <v>4184</v>
      </c>
      <c r="D444" s="191" t="s">
        <v>2577</v>
      </c>
      <c r="E444" s="247">
        <v>430000</v>
      </c>
      <c r="F444" s="191"/>
    </row>
    <row r="445" spans="1:6" ht="15.75" x14ac:dyDescent="0.25">
      <c r="A445" s="191">
        <v>175</v>
      </c>
      <c r="B445" s="195" t="s">
        <v>4391</v>
      </c>
      <c r="C445" s="196" t="s">
        <v>4185</v>
      </c>
      <c r="D445" s="191" t="s">
        <v>4473</v>
      </c>
      <c r="E445" s="247">
        <v>1280000</v>
      </c>
      <c r="F445" s="191" t="s">
        <v>4472</v>
      </c>
    </row>
    <row r="446" spans="1:6" ht="15.75" x14ac:dyDescent="0.25">
      <c r="A446" s="191">
        <v>176</v>
      </c>
      <c r="B446" s="195" t="s">
        <v>4392</v>
      </c>
      <c r="C446" s="196" t="s">
        <v>4186</v>
      </c>
      <c r="D446" s="191" t="s">
        <v>4457</v>
      </c>
      <c r="E446" s="247">
        <v>560000</v>
      </c>
      <c r="F446" s="191"/>
    </row>
    <row r="447" spans="1:6" ht="15.75" x14ac:dyDescent="0.25">
      <c r="A447" s="191">
        <v>177</v>
      </c>
      <c r="B447" s="195" t="s">
        <v>4393</v>
      </c>
      <c r="C447" s="196" t="s">
        <v>4186</v>
      </c>
      <c r="D447" s="191" t="s">
        <v>3505</v>
      </c>
      <c r="E447" s="247">
        <v>230000</v>
      </c>
      <c r="F447" s="191"/>
    </row>
    <row r="448" spans="1:6" ht="15.75" x14ac:dyDescent="0.25">
      <c r="A448" s="191">
        <v>178</v>
      </c>
      <c r="B448" s="195" t="s">
        <v>4394</v>
      </c>
      <c r="C448" s="196" t="s">
        <v>4187</v>
      </c>
      <c r="D448" s="191" t="s">
        <v>3505</v>
      </c>
      <c r="E448" s="247">
        <v>230000</v>
      </c>
      <c r="F448" s="191"/>
    </row>
    <row r="449" spans="1:6" ht="15.75" x14ac:dyDescent="0.25">
      <c r="A449" s="191">
        <v>179</v>
      </c>
      <c r="B449" s="195" t="s">
        <v>4395</v>
      </c>
      <c r="C449" s="196" t="s">
        <v>4187</v>
      </c>
      <c r="D449" s="191" t="s">
        <v>4457</v>
      </c>
      <c r="E449" s="247">
        <v>560000</v>
      </c>
      <c r="F449" s="191"/>
    </row>
    <row r="450" spans="1:6" ht="15.75" x14ac:dyDescent="0.25">
      <c r="A450" s="191">
        <v>180</v>
      </c>
      <c r="B450" s="195" t="s">
        <v>4396</v>
      </c>
      <c r="C450" s="196" t="s">
        <v>2796</v>
      </c>
      <c r="D450" s="191" t="s">
        <v>4457</v>
      </c>
      <c r="E450" s="247">
        <v>560000</v>
      </c>
      <c r="F450" s="191"/>
    </row>
    <row r="451" spans="1:6" ht="15.75" x14ac:dyDescent="0.25">
      <c r="A451" s="191">
        <v>181</v>
      </c>
      <c r="B451" s="195" t="s">
        <v>4397</v>
      </c>
      <c r="C451" s="196" t="s">
        <v>2796</v>
      </c>
      <c r="D451" s="191" t="s">
        <v>3505</v>
      </c>
      <c r="E451" s="247">
        <v>230000</v>
      </c>
      <c r="F451" s="191"/>
    </row>
    <row r="452" spans="1:6" ht="15.75" x14ac:dyDescent="0.25">
      <c r="A452" s="191">
        <v>182</v>
      </c>
      <c r="B452" s="195" t="s">
        <v>4398</v>
      </c>
      <c r="C452" s="196" t="s">
        <v>2455</v>
      </c>
      <c r="D452" s="191" t="s">
        <v>4457</v>
      </c>
      <c r="E452" s="247">
        <v>560000</v>
      </c>
      <c r="F452" s="191"/>
    </row>
    <row r="453" spans="1:6" ht="15.75" x14ac:dyDescent="0.25">
      <c r="A453" s="191">
        <v>183</v>
      </c>
      <c r="B453" s="195" t="s">
        <v>4399</v>
      </c>
      <c r="C453" s="196" t="s">
        <v>2455</v>
      </c>
      <c r="D453" s="191" t="s">
        <v>3505</v>
      </c>
      <c r="E453" s="247">
        <v>230000</v>
      </c>
      <c r="F453" s="191"/>
    </row>
    <row r="454" spans="1:6" ht="15.75" x14ac:dyDescent="0.25">
      <c r="A454" s="191">
        <v>184</v>
      </c>
      <c r="B454" s="195" t="s">
        <v>4400</v>
      </c>
      <c r="C454" s="196" t="s">
        <v>4188</v>
      </c>
      <c r="D454" s="191" t="s">
        <v>2576</v>
      </c>
      <c r="E454" s="247">
        <v>400000</v>
      </c>
      <c r="F454" s="191"/>
    </row>
    <row r="455" spans="1:6" ht="15.75" x14ac:dyDescent="0.25">
      <c r="A455" s="191">
        <v>185</v>
      </c>
      <c r="B455" s="195" t="s">
        <v>4401</v>
      </c>
      <c r="C455" s="196" t="s">
        <v>4189</v>
      </c>
      <c r="D455" s="191" t="s">
        <v>4457</v>
      </c>
      <c r="E455" s="247">
        <v>560000</v>
      </c>
      <c r="F455" s="191"/>
    </row>
    <row r="456" spans="1:6" ht="15.75" x14ac:dyDescent="0.25">
      <c r="A456" s="191">
        <v>186</v>
      </c>
      <c r="B456" s="195" t="s">
        <v>4402</v>
      </c>
      <c r="C456" s="196" t="s">
        <v>4189</v>
      </c>
      <c r="D456" s="191" t="s">
        <v>3505</v>
      </c>
      <c r="E456" s="247">
        <v>230000</v>
      </c>
      <c r="F456" s="191"/>
    </row>
    <row r="457" spans="1:6" ht="15.75" x14ac:dyDescent="0.25">
      <c r="A457" s="191">
        <v>187</v>
      </c>
      <c r="B457" s="195" t="s">
        <v>4403</v>
      </c>
      <c r="C457" s="196" t="s">
        <v>4190</v>
      </c>
      <c r="D457" s="191" t="s">
        <v>4457</v>
      </c>
      <c r="E457" s="247">
        <v>560000</v>
      </c>
      <c r="F457" s="191"/>
    </row>
    <row r="458" spans="1:6" ht="15.75" x14ac:dyDescent="0.25">
      <c r="A458" s="191">
        <v>188</v>
      </c>
      <c r="B458" s="195" t="s">
        <v>4404</v>
      </c>
      <c r="C458" s="196" t="s">
        <v>4190</v>
      </c>
      <c r="D458" s="191" t="s">
        <v>3505</v>
      </c>
      <c r="E458" s="247">
        <v>230000</v>
      </c>
      <c r="F458" s="191"/>
    </row>
    <row r="459" spans="1:6" ht="15.75" x14ac:dyDescent="0.25">
      <c r="A459" s="191">
        <v>189</v>
      </c>
      <c r="B459" s="195" t="s">
        <v>4405</v>
      </c>
      <c r="C459" s="196" t="s">
        <v>2539</v>
      </c>
      <c r="D459" s="191" t="s">
        <v>4457</v>
      </c>
      <c r="E459" s="247">
        <v>560000</v>
      </c>
      <c r="F459" s="191"/>
    </row>
    <row r="460" spans="1:6" ht="15.75" x14ac:dyDescent="0.25">
      <c r="A460" s="191">
        <v>190</v>
      </c>
      <c r="B460" s="195" t="s">
        <v>4406</v>
      </c>
      <c r="C460" s="196" t="s">
        <v>2539</v>
      </c>
      <c r="D460" s="191" t="s">
        <v>3505</v>
      </c>
      <c r="E460" s="247">
        <v>230000</v>
      </c>
      <c r="F460" s="191"/>
    </row>
    <row r="461" spans="1:6" ht="15.75" x14ac:dyDescent="0.25">
      <c r="A461" s="191">
        <v>191</v>
      </c>
      <c r="B461" s="195" t="s">
        <v>4407</v>
      </c>
      <c r="C461" s="196" t="s">
        <v>4191</v>
      </c>
      <c r="D461" s="191" t="s">
        <v>4457</v>
      </c>
      <c r="E461" s="247">
        <v>560000</v>
      </c>
      <c r="F461" s="191"/>
    </row>
    <row r="462" spans="1:6" ht="15.75" x14ac:dyDescent="0.25">
      <c r="A462" s="191">
        <v>192</v>
      </c>
      <c r="B462" s="195" t="s">
        <v>4408</v>
      </c>
      <c r="C462" s="196" t="s">
        <v>4191</v>
      </c>
      <c r="D462" s="191" t="s">
        <v>3505</v>
      </c>
      <c r="E462" s="247">
        <v>230000</v>
      </c>
      <c r="F462" s="191"/>
    </row>
    <row r="463" spans="1:6" ht="15.75" x14ac:dyDescent="0.25">
      <c r="A463" s="191">
        <v>193</v>
      </c>
      <c r="B463" s="195" t="s">
        <v>4409</v>
      </c>
      <c r="C463" s="196" t="s">
        <v>4192</v>
      </c>
      <c r="D463" s="191" t="s">
        <v>4457</v>
      </c>
      <c r="E463" s="247">
        <v>560000</v>
      </c>
      <c r="F463" s="191"/>
    </row>
    <row r="464" spans="1:6" ht="15.75" x14ac:dyDescent="0.25">
      <c r="A464" s="191">
        <v>194</v>
      </c>
      <c r="B464" s="195" t="s">
        <v>4410</v>
      </c>
      <c r="C464" s="196" t="s">
        <v>4192</v>
      </c>
      <c r="D464" s="191" t="s">
        <v>3505</v>
      </c>
      <c r="E464" s="247">
        <v>230000</v>
      </c>
      <c r="F464" s="191"/>
    </row>
    <row r="465" spans="1:6" ht="15.75" x14ac:dyDescent="0.25">
      <c r="A465" s="191">
        <v>195</v>
      </c>
      <c r="B465" s="195" t="s">
        <v>4411</v>
      </c>
      <c r="C465" s="196" t="s">
        <v>4193</v>
      </c>
      <c r="D465" s="191" t="s">
        <v>3505</v>
      </c>
      <c r="E465" s="247">
        <v>230000</v>
      </c>
      <c r="F465" s="191"/>
    </row>
    <row r="466" spans="1:6" ht="15.75" x14ac:dyDescent="0.25">
      <c r="A466" s="191">
        <v>196</v>
      </c>
      <c r="B466" s="195" t="s">
        <v>4412</v>
      </c>
      <c r="C466" s="196" t="s">
        <v>4194</v>
      </c>
      <c r="D466" s="191" t="s">
        <v>2577</v>
      </c>
      <c r="E466" s="247">
        <v>430000</v>
      </c>
      <c r="F466" s="191"/>
    </row>
    <row r="467" spans="1:6" ht="15.75" x14ac:dyDescent="0.25">
      <c r="A467" s="191">
        <v>197</v>
      </c>
      <c r="B467" s="195" t="s">
        <v>4413</v>
      </c>
      <c r="C467" s="196" t="s">
        <v>4194</v>
      </c>
      <c r="D467" s="191" t="s">
        <v>1002</v>
      </c>
      <c r="E467" s="247">
        <v>210000</v>
      </c>
      <c r="F467" s="191"/>
    </row>
    <row r="468" spans="1:6" ht="15.75" x14ac:dyDescent="0.25">
      <c r="A468" s="191">
        <v>198</v>
      </c>
      <c r="B468" s="195" t="s">
        <v>4414</v>
      </c>
      <c r="C468" s="196" t="s">
        <v>4193</v>
      </c>
      <c r="D468" s="191" t="s">
        <v>4457</v>
      </c>
      <c r="E468" s="247">
        <v>560000</v>
      </c>
      <c r="F468" s="191"/>
    </row>
    <row r="469" spans="1:6" ht="15.75" x14ac:dyDescent="0.25">
      <c r="A469" s="191">
        <v>199</v>
      </c>
      <c r="B469" s="195" t="s">
        <v>4415</v>
      </c>
      <c r="C469" s="196" t="s">
        <v>4195</v>
      </c>
      <c r="D469" s="191" t="s">
        <v>4457</v>
      </c>
      <c r="E469" s="247">
        <v>560000</v>
      </c>
      <c r="F469" s="191"/>
    </row>
    <row r="470" spans="1:6" ht="15.75" x14ac:dyDescent="0.25">
      <c r="A470" s="191">
        <v>200</v>
      </c>
      <c r="B470" s="195" t="s">
        <v>4416</v>
      </c>
      <c r="C470" s="196" t="s">
        <v>4195</v>
      </c>
      <c r="D470" s="191" t="s">
        <v>3505</v>
      </c>
      <c r="E470" s="247">
        <v>230000</v>
      </c>
      <c r="F470" s="191"/>
    </row>
    <row r="471" spans="1:6" ht="15.75" x14ac:dyDescent="0.25">
      <c r="A471" s="191">
        <v>201</v>
      </c>
      <c r="B471" s="195" t="s">
        <v>4417</v>
      </c>
      <c r="C471" s="196" t="s">
        <v>4196</v>
      </c>
      <c r="D471" s="191" t="s">
        <v>2576</v>
      </c>
      <c r="E471" s="247">
        <v>400000</v>
      </c>
      <c r="F471" s="191"/>
    </row>
    <row r="472" spans="1:6" ht="15.75" x14ac:dyDescent="0.25">
      <c r="A472" s="191">
        <v>202</v>
      </c>
      <c r="B472" s="195" t="s">
        <v>4418</v>
      </c>
      <c r="C472" s="196" t="s">
        <v>4197</v>
      </c>
      <c r="D472" s="191" t="s">
        <v>2576</v>
      </c>
      <c r="E472" s="247">
        <v>400000</v>
      </c>
      <c r="F472" s="191"/>
    </row>
    <row r="473" spans="1:6" ht="15.75" x14ac:dyDescent="0.25">
      <c r="A473" s="191">
        <v>203</v>
      </c>
      <c r="B473" s="195" t="s">
        <v>4419</v>
      </c>
      <c r="C473" s="196" t="s">
        <v>4198</v>
      </c>
      <c r="D473" s="191" t="s">
        <v>4457</v>
      </c>
      <c r="E473" s="247">
        <v>560000</v>
      </c>
      <c r="F473" s="191"/>
    </row>
    <row r="474" spans="1:6" ht="15.75" x14ac:dyDescent="0.25">
      <c r="A474" s="191">
        <v>204</v>
      </c>
      <c r="B474" s="195" t="s">
        <v>4420</v>
      </c>
      <c r="C474" s="196" t="s">
        <v>4198</v>
      </c>
      <c r="D474" s="191" t="s">
        <v>3505</v>
      </c>
      <c r="E474" s="247">
        <v>230000</v>
      </c>
      <c r="F474" s="191"/>
    </row>
    <row r="475" spans="1:6" ht="15.75" x14ac:dyDescent="0.25">
      <c r="A475" s="191">
        <v>205</v>
      </c>
      <c r="B475" s="195" t="s">
        <v>4421</v>
      </c>
      <c r="C475" s="196" t="s">
        <v>4199</v>
      </c>
      <c r="D475" s="191" t="s">
        <v>3505</v>
      </c>
      <c r="E475" s="247">
        <v>230000</v>
      </c>
      <c r="F475" s="191"/>
    </row>
    <row r="476" spans="1:6" ht="15.75" x14ac:dyDescent="0.25">
      <c r="A476" s="191">
        <v>206</v>
      </c>
      <c r="B476" s="195" t="s">
        <v>4422</v>
      </c>
      <c r="C476" s="196" t="s">
        <v>4199</v>
      </c>
      <c r="D476" s="191" t="s">
        <v>4457</v>
      </c>
      <c r="E476" s="247">
        <v>560000</v>
      </c>
      <c r="F476" s="191"/>
    </row>
    <row r="477" spans="1:6" ht="15.75" x14ac:dyDescent="0.25">
      <c r="A477" s="191">
        <v>207</v>
      </c>
      <c r="B477" s="195" t="s">
        <v>4423</v>
      </c>
      <c r="C477" s="196" t="s">
        <v>4200</v>
      </c>
      <c r="D477" s="191" t="s">
        <v>4457</v>
      </c>
      <c r="E477" s="247">
        <v>560000</v>
      </c>
      <c r="F477" s="191"/>
    </row>
    <row r="478" spans="1:6" ht="15.75" x14ac:dyDescent="0.25">
      <c r="A478" s="191">
        <v>208</v>
      </c>
      <c r="B478" s="195" t="s">
        <v>4424</v>
      </c>
      <c r="C478" s="196" t="s">
        <v>4200</v>
      </c>
      <c r="D478" s="191" t="s">
        <v>3505</v>
      </c>
      <c r="E478" s="247">
        <v>230000</v>
      </c>
      <c r="F478" s="191"/>
    </row>
    <row r="479" spans="1:6" ht="15.75" x14ac:dyDescent="0.25">
      <c r="A479" s="191">
        <v>209</v>
      </c>
      <c r="B479" s="195" t="s">
        <v>4425</v>
      </c>
      <c r="C479" s="196" t="s">
        <v>4201</v>
      </c>
      <c r="D479" s="191" t="s">
        <v>3505</v>
      </c>
      <c r="E479" s="247">
        <v>230000</v>
      </c>
      <c r="F479" s="191"/>
    </row>
    <row r="480" spans="1:6" ht="15.75" x14ac:dyDescent="0.25">
      <c r="A480" s="191">
        <v>210</v>
      </c>
      <c r="B480" s="195" t="s">
        <v>4426</v>
      </c>
      <c r="C480" s="196" t="s">
        <v>4201</v>
      </c>
      <c r="D480" s="191" t="s">
        <v>4457</v>
      </c>
      <c r="E480" s="247">
        <v>560000</v>
      </c>
      <c r="F480" s="191"/>
    </row>
    <row r="481" spans="1:6" ht="15.75" x14ac:dyDescent="0.25">
      <c r="A481" s="191">
        <v>211</v>
      </c>
      <c r="B481" s="195" t="s">
        <v>4427</v>
      </c>
      <c r="C481" s="224" t="s">
        <v>4202</v>
      </c>
      <c r="D481" s="191" t="s">
        <v>4457</v>
      </c>
      <c r="E481" s="247">
        <v>560000</v>
      </c>
      <c r="F481" s="191"/>
    </row>
    <row r="482" spans="1:6" ht="15.75" x14ac:dyDescent="0.25">
      <c r="A482" s="191">
        <v>212</v>
      </c>
      <c r="B482" s="195" t="s">
        <v>4428</v>
      </c>
      <c r="C482" s="224" t="s">
        <v>4202</v>
      </c>
      <c r="D482" s="191" t="s">
        <v>3505</v>
      </c>
      <c r="E482" s="247">
        <v>230000</v>
      </c>
      <c r="F482" s="191"/>
    </row>
    <row r="483" spans="1:6" ht="15.75" x14ac:dyDescent="0.25">
      <c r="A483" s="191">
        <v>213</v>
      </c>
      <c r="B483" s="195" t="s">
        <v>4429</v>
      </c>
      <c r="C483" s="196" t="s">
        <v>4203</v>
      </c>
      <c r="D483" s="191" t="s">
        <v>4457</v>
      </c>
      <c r="E483" s="247">
        <v>560000</v>
      </c>
      <c r="F483" s="191"/>
    </row>
    <row r="484" spans="1:6" ht="15.75" x14ac:dyDescent="0.25">
      <c r="A484" s="191">
        <v>214</v>
      </c>
      <c r="B484" s="195" t="s">
        <v>4430</v>
      </c>
      <c r="C484" s="196" t="s">
        <v>4203</v>
      </c>
      <c r="D484" s="191" t="s">
        <v>3505</v>
      </c>
      <c r="E484" s="247">
        <v>230000</v>
      </c>
      <c r="F484" s="191"/>
    </row>
    <row r="485" spans="1:6" ht="15.75" x14ac:dyDescent="0.25">
      <c r="A485" s="191">
        <v>215</v>
      </c>
      <c r="B485" s="195" t="s">
        <v>4431</v>
      </c>
      <c r="C485" s="196" t="s">
        <v>4204</v>
      </c>
      <c r="D485" s="191" t="s">
        <v>3505</v>
      </c>
      <c r="E485" s="247">
        <v>230000</v>
      </c>
      <c r="F485" s="191"/>
    </row>
    <row r="486" spans="1:6" ht="15.75" x14ac:dyDescent="0.25">
      <c r="A486" s="191">
        <v>216</v>
      </c>
      <c r="B486" s="195" t="s">
        <v>4432</v>
      </c>
      <c r="C486" s="196" t="s">
        <v>4204</v>
      </c>
      <c r="D486" s="191" t="s">
        <v>4457</v>
      </c>
      <c r="E486" s="247">
        <v>560000</v>
      </c>
      <c r="F486" s="191"/>
    </row>
    <row r="487" spans="1:6" ht="15.75" x14ac:dyDescent="0.25">
      <c r="A487" s="191">
        <v>217</v>
      </c>
      <c r="B487" s="195" t="s">
        <v>4433</v>
      </c>
      <c r="C487" s="196" t="s">
        <v>4205</v>
      </c>
      <c r="D487" s="191" t="s">
        <v>4457</v>
      </c>
      <c r="E487" s="247">
        <v>560000</v>
      </c>
      <c r="F487" s="191"/>
    </row>
    <row r="488" spans="1:6" ht="15.75" x14ac:dyDescent="0.25">
      <c r="A488" s="191">
        <v>218</v>
      </c>
      <c r="B488" s="195" t="s">
        <v>4434</v>
      </c>
      <c r="C488" s="196" t="s">
        <v>4205</v>
      </c>
      <c r="D488" s="191" t="s">
        <v>3505</v>
      </c>
      <c r="E488" s="247">
        <v>230000</v>
      </c>
      <c r="F488" s="191"/>
    </row>
    <row r="489" spans="1:6" ht="15.75" x14ac:dyDescent="0.25">
      <c r="A489" s="191">
        <v>219</v>
      </c>
      <c r="B489" s="195" t="s">
        <v>4435</v>
      </c>
      <c r="C489" s="196" t="s">
        <v>4206</v>
      </c>
      <c r="D489" s="191" t="s">
        <v>2576</v>
      </c>
      <c r="E489" s="247">
        <v>400000</v>
      </c>
      <c r="F489" s="191"/>
    </row>
    <row r="490" spans="1:6" ht="15.75" x14ac:dyDescent="0.25">
      <c r="A490" s="191">
        <v>220</v>
      </c>
      <c r="B490" s="195" t="s">
        <v>4436</v>
      </c>
      <c r="C490" s="196" t="s">
        <v>4207</v>
      </c>
      <c r="D490" s="191" t="s">
        <v>2576</v>
      </c>
      <c r="E490" s="247">
        <v>400000</v>
      </c>
      <c r="F490" s="191"/>
    </row>
    <row r="491" spans="1:6" ht="15.75" x14ac:dyDescent="0.25">
      <c r="A491" s="191">
        <v>221</v>
      </c>
      <c r="B491" s="195" t="s">
        <v>4437</v>
      </c>
      <c r="C491" s="196" t="s">
        <v>4208</v>
      </c>
      <c r="D491" s="191" t="s">
        <v>4457</v>
      </c>
      <c r="E491" s="247">
        <v>7840000</v>
      </c>
      <c r="F491" s="191" t="s">
        <v>4466</v>
      </c>
    </row>
    <row r="492" spans="1:6" ht="15.75" x14ac:dyDescent="0.25">
      <c r="A492" s="191">
        <v>222</v>
      </c>
      <c r="B492" s="195" t="s">
        <v>4438</v>
      </c>
      <c r="C492" s="196" t="s">
        <v>4208</v>
      </c>
      <c r="D492" s="191" t="s">
        <v>3505</v>
      </c>
      <c r="E492" s="247">
        <v>3220000</v>
      </c>
      <c r="F492" s="191" t="s">
        <v>4466</v>
      </c>
    </row>
    <row r="493" spans="1:6" ht="15.75" x14ac:dyDescent="0.25">
      <c r="A493" s="191">
        <v>223</v>
      </c>
      <c r="B493" s="195" t="s">
        <v>4439</v>
      </c>
      <c r="C493" s="196" t="s">
        <v>4209</v>
      </c>
      <c r="D493" s="191" t="s">
        <v>2580</v>
      </c>
      <c r="E493" s="247">
        <v>845000</v>
      </c>
      <c r="F493" s="191"/>
    </row>
    <row r="494" spans="1:6" ht="15.75" x14ac:dyDescent="0.25">
      <c r="A494" s="191">
        <v>224</v>
      </c>
      <c r="B494" s="195" t="s">
        <v>4440</v>
      </c>
      <c r="C494" s="196" t="s">
        <v>4210</v>
      </c>
      <c r="D494" s="191" t="s">
        <v>4457</v>
      </c>
      <c r="E494" s="247">
        <v>560000</v>
      </c>
      <c r="F494" s="191"/>
    </row>
    <row r="495" spans="1:6" ht="15.75" x14ac:dyDescent="0.25">
      <c r="A495" s="191">
        <v>225</v>
      </c>
      <c r="B495" s="195" t="s">
        <v>4441</v>
      </c>
      <c r="C495" s="196" t="s">
        <v>4211</v>
      </c>
      <c r="D495" s="191" t="s">
        <v>4457</v>
      </c>
      <c r="E495" s="247">
        <v>560000</v>
      </c>
      <c r="F495" s="191"/>
    </row>
    <row r="496" spans="1:6" ht="15.75" x14ac:dyDescent="0.25">
      <c r="A496" s="191">
        <v>226</v>
      </c>
      <c r="B496" s="195" t="s">
        <v>4442</v>
      </c>
      <c r="C496" s="196" t="s">
        <v>4212</v>
      </c>
      <c r="D496" s="191" t="s">
        <v>4457</v>
      </c>
      <c r="E496" s="247">
        <v>560000</v>
      </c>
      <c r="F496" s="191"/>
    </row>
    <row r="497" spans="1:7" ht="15.75" x14ac:dyDescent="0.25">
      <c r="A497" s="191">
        <v>227</v>
      </c>
      <c r="B497" s="195" t="s">
        <v>4443</v>
      </c>
      <c r="C497" s="196" t="s">
        <v>4213</v>
      </c>
      <c r="D497" s="191" t="s">
        <v>4457</v>
      </c>
      <c r="E497" s="247">
        <v>560000</v>
      </c>
      <c r="F497" s="191"/>
    </row>
    <row r="498" spans="1:7" ht="15.75" x14ac:dyDescent="0.25">
      <c r="A498" s="191">
        <v>228</v>
      </c>
      <c r="B498" s="195" t="s">
        <v>4444</v>
      </c>
      <c r="C498" s="196" t="s">
        <v>4213</v>
      </c>
      <c r="D498" s="191" t="s">
        <v>3505</v>
      </c>
      <c r="E498" s="247">
        <v>230000</v>
      </c>
      <c r="F498" s="191"/>
    </row>
    <row r="499" spans="1:7" ht="15.75" x14ac:dyDescent="0.25">
      <c r="A499" s="191">
        <v>229</v>
      </c>
      <c r="B499" s="195" t="s">
        <v>4445</v>
      </c>
      <c r="C499" s="196" t="s">
        <v>4212</v>
      </c>
      <c r="D499" s="191" t="s">
        <v>3505</v>
      </c>
      <c r="E499" s="247">
        <v>230000</v>
      </c>
      <c r="F499" s="191"/>
    </row>
    <row r="500" spans="1:7" ht="15.75" x14ac:dyDescent="0.25">
      <c r="A500" s="191">
        <v>230</v>
      </c>
      <c r="B500" s="195" t="s">
        <v>4446</v>
      </c>
      <c r="C500" s="196" t="s">
        <v>4211</v>
      </c>
      <c r="D500" s="191" t="s">
        <v>3505</v>
      </c>
      <c r="E500" s="247">
        <v>230000</v>
      </c>
      <c r="F500" s="191"/>
    </row>
    <row r="501" spans="1:7" ht="15.75" x14ac:dyDescent="0.25">
      <c r="A501" s="191">
        <v>231</v>
      </c>
      <c r="B501" s="195" t="s">
        <v>4447</v>
      </c>
      <c r="C501" s="196" t="s">
        <v>4210</v>
      </c>
      <c r="D501" s="191" t="s">
        <v>3505</v>
      </c>
      <c r="E501" s="247">
        <v>230000</v>
      </c>
      <c r="F501" s="191"/>
    </row>
    <row r="502" spans="1:7" ht="15.75" x14ac:dyDescent="0.25">
      <c r="A502" s="191">
        <v>232</v>
      </c>
      <c r="B502" s="195" t="s">
        <v>4448</v>
      </c>
      <c r="C502" s="196" t="s">
        <v>4214</v>
      </c>
      <c r="D502" s="191" t="s">
        <v>4457</v>
      </c>
      <c r="E502" s="247">
        <v>560000</v>
      </c>
      <c r="F502" s="191"/>
    </row>
    <row r="503" spans="1:7" ht="15.75" x14ac:dyDescent="0.25">
      <c r="A503" s="191">
        <v>233</v>
      </c>
      <c r="B503" s="195" t="s">
        <v>4449</v>
      </c>
      <c r="C503" s="196" t="s">
        <v>4214</v>
      </c>
      <c r="D503" s="191" t="s">
        <v>3505</v>
      </c>
      <c r="E503" s="247">
        <v>230000</v>
      </c>
      <c r="F503" s="191"/>
    </row>
    <row r="504" spans="1:7" ht="15.75" x14ac:dyDescent="0.25">
      <c r="A504" s="191">
        <v>234</v>
      </c>
      <c r="B504" s="195" t="s">
        <v>4450</v>
      </c>
      <c r="C504" s="196" t="s">
        <v>3642</v>
      </c>
      <c r="D504" s="191" t="s">
        <v>4473</v>
      </c>
      <c r="E504" s="247">
        <v>400000</v>
      </c>
      <c r="F504" s="191"/>
    </row>
    <row r="505" spans="1:7" ht="15.75" x14ac:dyDescent="0.25">
      <c r="A505" s="191">
        <v>235</v>
      </c>
      <c r="B505" s="195" t="s">
        <v>4451</v>
      </c>
      <c r="C505" s="196" t="s">
        <v>3735</v>
      </c>
      <c r="D505" s="191" t="s">
        <v>4473</v>
      </c>
      <c r="E505" s="247">
        <v>640000</v>
      </c>
      <c r="F505" s="191"/>
    </row>
    <row r="506" spans="1:7" ht="15.75" x14ac:dyDescent="0.25">
      <c r="A506" s="191">
        <v>236</v>
      </c>
      <c r="B506" s="195" t="s">
        <v>4452</v>
      </c>
      <c r="C506" s="196" t="s">
        <v>3642</v>
      </c>
      <c r="D506" s="191" t="s">
        <v>4473</v>
      </c>
      <c r="E506" s="247">
        <v>240000</v>
      </c>
      <c r="F506" s="191"/>
    </row>
    <row r="507" spans="1:7" ht="15.75" x14ac:dyDescent="0.25">
      <c r="A507" s="191">
        <v>237</v>
      </c>
      <c r="B507" s="195" t="s">
        <v>4453</v>
      </c>
      <c r="C507" s="196" t="s">
        <v>4215</v>
      </c>
      <c r="D507" s="191" t="s">
        <v>4457</v>
      </c>
      <c r="E507" s="247">
        <v>560000</v>
      </c>
      <c r="F507" s="191"/>
    </row>
    <row r="508" spans="1:7" ht="15.75" x14ac:dyDescent="0.25">
      <c r="A508" s="191">
        <v>238</v>
      </c>
      <c r="B508" s="195" t="s">
        <v>4454</v>
      </c>
      <c r="C508" s="196" t="s">
        <v>4215</v>
      </c>
      <c r="D508" s="191" t="s">
        <v>3505</v>
      </c>
      <c r="E508" s="247">
        <v>230000</v>
      </c>
      <c r="F508" s="191"/>
    </row>
    <row r="509" spans="1:7" ht="15.75" x14ac:dyDescent="0.25">
      <c r="A509" s="191">
        <v>239</v>
      </c>
      <c r="B509" s="195" t="s">
        <v>4455</v>
      </c>
      <c r="C509" s="196" t="s">
        <v>4216</v>
      </c>
      <c r="D509" s="191" t="s">
        <v>3505</v>
      </c>
      <c r="E509" s="247">
        <v>230000</v>
      </c>
      <c r="F509" s="191"/>
    </row>
    <row r="510" spans="1:7" ht="15.75" x14ac:dyDescent="0.25">
      <c r="A510" s="191">
        <v>240</v>
      </c>
      <c r="B510" s="195" t="s">
        <v>4456</v>
      </c>
      <c r="C510" s="196" t="s">
        <v>4216</v>
      </c>
      <c r="D510" s="191" t="s">
        <v>4457</v>
      </c>
      <c r="E510" s="247">
        <v>560000</v>
      </c>
      <c r="F510" s="191"/>
      <c r="G510" s="54">
        <f>SUM(E445:E510)</f>
        <v>37645000</v>
      </c>
    </row>
    <row r="511" spans="1:7" ht="15.75" x14ac:dyDescent="0.25">
      <c r="A511" s="225" t="s">
        <v>330</v>
      </c>
      <c r="B511" s="226"/>
      <c r="C511" s="226"/>
      <c r="D511" s="227"/>
      <c r="E511" s="248">
        <f>SUM(E271:E510)</f>
        <v>139760000</v>
      </c>
      <c r="F511" s="34"/>
    </row>
    <row r="512" spans="1:7" ht="15.75" x14ac:dyDescent="0.25">
      <c r="A512" s="228" t="s">
        <v>4484</v>
      </c>
      <c r="B512" s="229"/>
      <c r="C512" s="229"/>
      <c r="D512" s="229"/>
      <c r="E512" s="249"/>
      <c r="F512" s="229"/>
    </row>
    <row r="513" spans="1:7" ht="15.75" x14ac:dyDescent="0.25">
      <c r="A513" s="203" t="s">
        <v>4482</v>
      </c>
      <c r="B513" s="203"/>
      <c r="C513" s="203"/>
      <c r="D513" s="203"/>
      <c r="E513" s="250"/>
      <c r="F513" s="203"/>
    </row>
    <row r="514" spans="1:7" ht="15.75" x14ac:dyDescent="0.25">
      <c r="A514" s="204" t="s">
        <v>9</v>
      </c>
      <c r="B514" s="204"/>
      <c r="C514" s="204"/>
      <c r="D514" s="204" t="s">
        <v>10</v>
      </c>
      <c r="E514" s="243"/>
      <c r="F514" s="204"/>
    </row>
    <row r="515" spans="1:7" ht="15.75" x14ac:dyDescent="0.25">
      <c r="A515" s="1"/>
      <c r="B515" s="1"/>
      <c r="C515" s="1"/>
      <c r="D515" s="1"/>
      <c r="E515" s="242"/>
      <c r="F515" s="10"/>
    </row>
    <row r="516" spans="1:7" ht="15.75" x14ac:dyDescent="0.25">
      <c r="A516" s="1"/>
      <c r="B516" s="1"/>
      <c r="C516" s="1"/>
      <c r="D516" s="1"/>
      <c r="E516" s="242"/>
      <c r="F516" s="10"/>
    </row>
    <row r="517" spans="1:7" ht="15.75" x14ac:dyDescent="0.25">
      <c r="A517" s="1"/>
      <c r="B517" s="1"/>
      <c r="C517" s="1"/>
      <c r="D517" s="1"/>
      <c r="E517" s="242"/>
      <c r="F517" s="10"/>
    </row>
    <row r="518" spans="1:7" ht="15.75" x14ac:dyDescent="0.25">
      <c r="A518" s="1"/>
      <c r="B518" s="1"/>
      <c r="C518" s="1"/>
      <c r="D518" s="1"/>
      <c r="E518" s="242"/>
      <c r="F518" s="10"/>
      <c r="G518">
        <v>1200</v>
      </c>
    </row>
    <row r="519" spans="1:7" ht="15.75" x14ac:dyDescent="0.25">
      <c r="A519" s="1"/>
      <c r="B519" s="1"/>
      <c r="C519" s="1"/>
      <c r="D519" s="1"/>
      <c r="E519" s="242"/>
      <c r="F519" s="10"/>
      <c r="G519">
        <v>1260</v>
      </c>
    </row>
    <row r="520" spans="1:7" ht="15.75" x14ac:dyDescent="0.25">
      <c r="A520" s="204" t="s">
        <v>11</v>
      </c>
      <c r="B520" s="204"/>
      <c r="C520" s="204"/>
      <c r="D520" s="204" t="s">
        <v>12</v>
      </c>
      <c r="E520" s="243"/>
      <c r="F520" s="204"/>
      <c r="G520">
        <v>33580</v>
      </c>
    </row>
    <row r="521" spans="1:7" ht="15.75" x14ac:dyDescent="0.25">
      <c r="A521" s="230"/>
      <c r="B521" s="231" t="s">
        <v>183</v>
      </c>
      <c r="C521" s="231"/>
      <c r="D521" s="230"/>
      <c r="E521" s="244"/>
      <c r="F521" s="230"/>
      <c r="G521">
        <v>87780</v>
      </c>
    </row>
    <row r="522" spans="1:7" ht="15.75" x14ac:dyDescent="0.25">
      <c r="A522" s="232" t="s">
        <v>4478</v>
      </c>
      <c r="B522" s="232"/>
      <c r="C522" s="232"/>
      <c r="D522" s="233" t="s">
        <v>4474</v>
      </c>
      <c r="E522" s="245"/>
      <c r="F522" s="233"/>
      <c r="G522">
        <v>12160</v>
      </c>
    </row>
    <row r="523" spans="1:7" ht="15.75" x14ac:dyDescent="0.25">
      <c r="A523" s="234" t="s">
        <v>4476</v>
      </c>
      <c r="B523" s="232"/>
      <c r="C523" s="232"/>
      <c r="D523" s="233" t="s">
        <v>4480</v>
      </c>
      <c r="E523" s="245"/>
      <c r="F523" s="233"/>
      <c r="G523">
        <v>2000</v>
      </c>
    </row>
    <row r="524" spans="1:7" ht="15.75" x14ac:dyDescent="0.25">
      <c r="A524" s="232" t="s">
        <v>4479</v>
      </c>
      <c r="B524" s="232"/>
      <c r="C524" s="232"/>
      <c r="D524" s="233" t="s">
        <v>4106</v>
      </c>
      <c r="E524" s="245"/>
      <c r="F524" s="233"/>
      <c r="G524">
        <v>935</v>
      </c>
    </row>
    <row r="525" spans="1:7" ht="15.75" x14ac:dyDescent="0.25">
      <c r="A525" s="231" t="s">
        <v>4481</v>
      </c>
      <c r="B525" s="231"/>
      <c r="C525" s="231"/>
      <c r="D525" s="235"/>
      <c r="E525" s="246"/>
      <c r="F525" s="235"/>
      <c r="G525">
        <v>845</v>
      </c>
    </row>
    <row r="526" spans="1:7" ht="15.75" x14ac:dyDescent="0.25">
      <c r="A526" s="232" t="s">
        <v>4475</v>
      </c>
      <c r="B526" s="232"/>
      <c r="C526" s="232"/>
      <c r="D526" s="230"/>
      <c r="E526" s="244"/>
      <c r="F526" s="230"/>
      <c r="G526">
        <f>SUM(G518:G525)</f>
        <v>139760</v>
      </c>
    </row>
    <row r="527" spans="1:7" ht="15.75" x14ac:dyDescent="0.25">
      <c r="A527" s="232"/>
      <c r="B527" s="232"/>
      <c r="C527" s="232"/>
      <c r="D527" s="230"/>
      <c r="E527" s="244"/>
      <c r="F527" s="230"/>
    </row>
    <row r="528" spans="1:7" ht="15.75" x14ac:dyDescent="0.25">
      <c r="A528" s="232"/>
      <c r="B528" s="232"/>
      <c r="C528" s="232"/>
      <c r="D528" s="230"/>
      <c r="E528" s="244"/>
      <c r="F528" s="230"/>
    </row>
    <row r="529" spans="1:12" ht="15.75" x14ac:dyDescent="0.25">
      <c r="A529" s="232"/>
      <c r="B529" s="232"/>
      <c r="C529" s="232"/>
      <c r="D529" s="230"/>
      <c r="E529" s="244"/>
      <c r="F529" s="230"/>
    </row>
    <row r="530" spans="1:12" ht="15.75" x14ac:dyDescent="0.25">
      <c r="A530" s="232"/>
      <c r="B530" s="232"/>
      <c r="C530" s="232"/>
      <c r="D530" s="230"/>
      <c r="E530" s="244"/>
      <c r="F530" s="230"/>
    </row>
    <row r="531" spans="1:12" ht="15.75" x14ac:dyDescent="0.25">
      <c r="A531" s="232"/>
      <c r="B531" s="232"/>
      <c r="C531" s="232"/>
      <c r="D531" s="230"/>
      <c r="E531" s="244"/>
      <c r="F531" s="230"/>
    </row>
    <row r="532" spans="1:12" ht="15.75" x14ac:dyDescent="0.25">
      <c r="A532" s="232"/>
      <c r="B532" s="232"/>
      <c r="C532" s="232"/>
      <c r="D532" s="230"/>
      <c r="E532" s="244"/>
      <c r="F532" s="230"/>
    </row>
    <row r="533" spans="1:12" ht="15.75" x14ac:dyDescent="0.25">
      <c r="A533" s="232"/>
      <c r="B533" s="232"/>
      <c r="C533" s="232"/>
      <c r="D533" s="230"/>
      <c r="E533" s="244"/>
      <c r="F533" s="230"/>
    </row>
    <row r="534" spans="1:12" ht="15.75" x14ac:dyDescent="0.25">
      <c r="A534" s="232"/>
      <c r="B534" s="232"/>
      <c r="C534" s="232"/>
      <c r="D534" s="230"/>
      <c r="E534" s="244"/>
      <c r="F534" s="230"/>
    </row>
    <row r="535" spans="1:12" ht="15.75" x14ac:dyDescent="0.25">
      <c r="A535" s="232"/>
      <c r="B535" s="232"/>
      <c r="C535" s="232"/>
      <c r="D535" s="230"/>
      <c r="E535" s="244"/>
      <c r="F535" s="230"/>
    </row>
    <row r="536" spans="1:12" ht="18.75" x14ac:dyDescent="0.3">
      <c r="A536" s="205" t="s">
        <v>166</v>
      </c>
      <c r="B536" s="205"/>
      <c r="C536" s="205"/>
      <c r="D536" s="205"/>
      <c r="E536" s="238"/>
      <c r="F536" s="205"/>
    </row>
    <row r="537" spans="1:12" ht="18.75" x14ac:dyDescent="0.3">
      <c r="A537" s="206" t="s">
        <v>0</v>
      </c>
      <c r="B537" s="206"/>
      <c r="C537" s="206"/>
      <c r="D537" s="206"/>
      <c r="E537" s="251"/>
      <c r="F537" s="206"/>
    </row>
    <row r="538" spans="1:12" ht="22.5" x14ac:dyDescent="0.3">
      <c r="A538" s="220" t="s">
        <v>1565</v>
      </c>
      <c r="B538" s="220"/>
      <c r="C538" s="220"/>
      <c r="D538" s="220"/>
      <c r="E538" s="252"/>
      <c r="F538" s="220"/>
    </row>
    <row r="539" spans="1:12" ht="31.5" x14ac:dyDescent="0.25">
      <c r="A539" s="25" t="s">
        <v>1</v>
      </c>
      <c r="B539" s="25" t="s">
        <v>2</v>
      </c>
      <c r="C539" s="190" t="s">
        <v>3588</v>
      </c>
      <c r="D539" s="25" t="s">
        <v>5</v>
      </c>
      <c r="E539" s="241" t="s">
        <v>6</v>
      </c>
      <c r="F539" s="25" t="s">
        <v>1564</v>
      </c>
      <c r="L539">
        <f>2800+1150</f>
        <v>3950</v>
      </c>
    </row>
    <row r="540" spans="1:12" ht="15.75" x14ac:dyDescent="0.25">
      <c r="A540" s="197">
        <v>1</v>
      </c>
      <c r="B540" s="195" t="s">
        <v>3775</v>
      </c>
      <c r="C540" s="196" t="s">
        <v>3656</v>
      </c>
      <c r="D540" s="197" t="s">
        <v>2577</v>
      </c>
      <c r="E540" s="253">
        <v>430000</v>
      </c>
      <c r="F540" s="191"/>
      <c r="G540" s="7">
        <v>430000</v>
      </c>
    </row>
    <row r="541" spans="1:12" ht="15.75" x14ac:dyDescent="0.25">
      <c r="A541" s="197">
        <v>2</v>
      </c>
      <c r="B541" s="195" t="s">
        <v>3776</v>
      </c>
      <c r="C541" s="196" t="s">
        <v>3657</v>
      </c>
      <c r="D541" s="197" t="s">
        <v>2577</v>
      </c>
      <c r="E541" s="253">
        <v>430000</v>
      </c>
      <c r="F541" s="7"/>
      <c r="G541" s="7">
        <v>430000</v>
      </c>
    </row>
    <row r="542" spans="1:12" ht="15.75" x14ac:dyDescent="0.25">
      <c r="A542" s="197">
        <v>3</v>
      </c>
      <c r="B542" s="195" t="s">
        <v>3777</v>
      </c>
      <c r="C542" s="196" t="s">
        <v>3658</v>
      </c>
      <c r="D542" s="197" t="s">
        <v>3505</v>
      </c>
      <c r="E542" s="253">
        <v>230000</v>
      </c>
      <c r="F542" s="191"/>
      <c r="G542" s="7">
        <v>230000</v>
      </c>
    </row>
    <row r="543" spans="1:12" ht="15.75" x14ac:dyDescent="0.25">
      <c r="A543" s="197">
        <v>4</v>
      </c>
      <c r="B543" s="195" t="s">
        <v>3778</v>
      </c>
      <c r="C543" s="196" t="s">
        <v>3658</v>
      </c>
      <c r="D543" s="197" t="s">
        <v>3770</v>
      </c>
      <c r="E543" s="253">
        <v>560000</v>
      </c>
      <c r="F543" s="191"/>
      <c r="G543" s="7">
        <v>560000</v>
      </c>
    </row>
    <row r="544" spans="1:12" ht="15.75" x14ac:dyDescent="0.25">
      <c r="A544" s="197">
        <v>5</v>
      </c>
      <c r="B544" s="195" t="s">
        <v>3779</v>
      </c>
      <c r="C544" s="196" t="s">
        <v>3659</v>
      </c>
      <c r="D544" s="197" t="s">
        <v>3505</v>
      </c>
      <c r="E544" s="253">
        <v>230000</v>
      </c>
      <c r="F544" s="191"/>
      <c r="G544" s="7">
        <v>230000</v>
      </c>
    </row>
    <row r="545" spans="1:10" ht="15.75" x14ac:dyDescent="0.25">
      <c r="A545" s="197">
        <v>6</v>
      </c>
      <c r="B545" s="195" t="s">
        <v>3780</v>
      </c>
      <c r="C545" s="196" t="s">
        <v>3659</v>
      </c>
      <c r="D545" s="197" t="s">
        <v>3770</v>
      </c>
      <c r="E545" s="253">
        <v>560000</v>
      </c>
      <c r="F545" s="191"/>
      <c r="G545" s="7">
        <v>560000</v>
      </c>
    </row>
    <row r="546" spans="1:10" ht="15.75" x14ac:dyDescent="0.25">
      <c r="A546" s="197">
        <v>7</v>
      </c>
      <c r="B546" s="195" t="s">
        <v>3781</v>
      </c>
      <c r="C546" s="196" t="s">
        <v>3660</v>
      </c>
      <c r="D546" s="197" t="s">
        <v>3505</v>
      </c>
      <c r="E546" s="253">
        <v>230000</v>
      </c>
      <c r="F546" s="191"/>
      <c r="G546" s="7">
        <v>230000</v>
      </c>
    </row>
    <row r="547" spans="1:10" ht="15.75" x14ac:dyDescent="0.25">
      <c r="A547" s="197">
        <v>8</v>
      </c>
      <c r="B547" s="195" t="s">
        <v>3782</v>
      </c>
      <c r="C547" s="196" t="s">
        <v>3660</v>
      </c>
      <c r="D547" s="197" t="s">
        <v>3770</v>
      </c>
      <c r="E547" s="253">
        <v>560000</v>
      </c>
      <c r="F547" s="191"/>
      <c r="G547" s="7">
        <v>560000</v>
      </c>
    </row>
    <row r="548" spans="1:10" ht="15.75" x14ac:dyDescent="0.25">
      <c r="A548" s="197">
        <v>9</v>
      </c>
      <c r="B548" s="195" t="s">
        <v>3783</v>
      </c>
      <c r="C548" s="196" t="s">
        <v>3661</v>
      </c>
      <c r="D548" s="197" t="s">
        <v>3505</v>
      </c>
      <c r="E548" s="253">
        <v>230000</v>
      </c>
      <c r="F548" s="191"/>
      <c r="G548" s="7">
        <v>230000</v>
      </c>
    </row>
    <row r="549" spans="1:10" ht="15.75" x14ac:dyDescent="0.25">
      <c r="A549" s="197">
        <v>10</v>
      </c>
      <c r="B549" s="195" t="s">
        <v>3784</v>
      </c>
      <c r="C549" s="196" t="s">
        <v>3661</v>
      </c>
      <c r="D549" s="197" t="s">
        <v>3770</v>
      </c>
      <c r="E549" s="253">
        <v>560000</v>
      </c>
      <c r="F549" s="191"/>
      <c r="G549" s="7">
        <v>560000</v>
      </c>
      <c r="H549">
        <f>640*2</f>
        <v>1280</v>
      </c>
    </row>
    <row r="550" spans="1:10" ht="15.75" x14ac:dyDescent="0.25">
      <c r="A550" s="197">
        <v>11</v>
      </c>
      <c r="B550" s="195" t="s">
        <v>3785</v>
      </c>
      <c r="C550" s="196" t="s">
        <v>3662</v>
      </c>
      <c r="D550" s="197" t="s">
        <v>3505</v>
      </c>
      <c r="E550" s="253">
        <v>230000</v>
      </c>
      <c r="F550" s="191"/>
      <c r="G550" s="7">
        <v>230000</v>
      </c>
      <c r="H550">
        <f>430+560+230</f>
        <v>1220</v>
      </c>
    </row>
    <row r="551" spans="1:10" ht="15.75" x14ac:dyDescent="0.25">
      <c r="A551" s="197">
        <v>12</v>
      </c>
      <c r="B551" s="195" t="s">
        <v>3786</v>
      </c>
      <c r="C551" s="196" t="s">
        <v>3662</v>
      </c>
      <c r="D551" s="197" t="s">
        <v>3770</v>
      </c>
      <c r="E551" s="253">
        <v>560000</v>
      </c>
      <c r="F551" s="191"/>
      <c r="G551" s="7">
        <v>560000</v>
      </c>
    </row>
    <row r="552" spans="1:10" ht="15.75" x14ac:dyDescent="0.25">
      <c r="A552" s="197">
        <v>13</v>
      </c>
      <c r="B552" s="195" t="s">
        <v>3787</v>
      </c>
      <c r="C552" s="196" t="s">
        <v>3663</v>
      </c>
      <c r="D552" s="197" t="s">
        <v>3505</v>
      </c>
      <c r="E552" s="253">
        <v>230000</v>
      </c>
      <c r="F552" s="191"/>
      <c r="J552">
        <f>560*7</f>
        <v>3920</v>
      </c>
    </row>
    <row r="553" spans="1:10" ht="15.75" x14ac:dyDescent="0.25">
      <c r="A553" s="197">
        <v>14</v>
      </c>
      <c r="B553" s="195" t="s">
        <v>3788</v>
      </c>
      <c r="C553" s="196" t="s">
        <v>3663</v>
      </c>
      <c r="D553" s="197" t="s">
        <v>3770</v>
      </c>
      <c r="E553" s="253">
        <v>560000</v>
      </c>
      <c r="F553" s="191"/>
    </row>
    <row r="554" spans="1:10" ht="15.75" x14ac:dyDescent="0.25">
      <c r="A554" s="197">
        <v>15</v>
      </c>
      <c r="B554" s="195" t="s">
        <v>3789</v>
      </c>
      <c r="C554" s="196" t="s">
        <v>3664</v>
      </c>
      <c r="D554" s="197" t="s">
        <v>3770</v>
      </c>
      <c r="E554" s="253">
        <v>560000</v>
      </c>
      <c r="F554" s="191"/>
    </row>
    <row r="555" spans="1:10" ht="15.75" x14ac:dyDescent="0.25">
      <c r="A555" s="197">
        <v>16</v>
      </c>
      <c r="B555" s="195" t="s">
        <v>3790</v>
      </c>
      <c r="C555" s="196" t="s">
        <v>3664</v>
      </c>
      <c r="D555" s="197" t="s">
        <v>3505</v>
      </c>
      <c r="E555" s="253">
        <v>230000</v>
      </c>
      <c r="F555" s="191"/>
    </row>
    <row r="556" spans="1:10" ht="15.75" x14ac:dyDescent="0.25">
      <c r="A556" s="197">
        <v>17</v>
      </c>
      <c r="B556" s="195" t="s">
        <v>3791</v>
      </c>
      <c r="C556" s="196" t="s">
        <v>3665</v>
      </c>
      <c r="D556" s="197" t="s">
        <v>2577</v>
      </c>
      <c r="E556" s="253">
        <v>430000</v>
      </c>
      <c r="F556" s="191"/>
    </row>
    <row r="557" spans="1:10" ht="15.75" x14ac:dyDescent="0.25">
      <c r="A557" s="197">
        <v>18</v>
      </c>
      <c r="B557" s="195" t="s">
        <v>3792</v>
      </c>
      <c r="C557" s="196" t="s">
        <v>3665</v>
      </c>
      <c r="D557" s="197" t="s">
        <v>1002</v>
      </c>
      <c r="E557" s="253">
        <v>210000</v>
      </c>
      <c r="F557" s="191"/>
    </row>
    <row r="558" spans="1:10" ht="15.75" x14ac:dyDescent="0.25">
      <c r="A558" s="197">
        <v>19</v>
      </c>
      <c r="B558" s="195" t="s">
        <v>3793</v>
      </c>
      <c r="C558" s="196" t="s">
        <v>3666</v>
      </c>
      <c r="D558" s="197" t="s">
        <v>3771</v>
      </c>
      <c r="E558" s="253">
        <v>640000</v>
      </c>
      <c r="F558" s="191"/>
    </row>
    <row r="559" spans="1:10" ht="15.75" x14ac:dyDescent="0.25">
      <c r="A559" s="197">
        <v>20</v>
      </c>
      <c r="B559" s="195" t="s">
        <v>3794</v>
      </c>
      <c r="C559" s="196" t="s">
        <v>3667</v>
      </c>
      <c r="D559" s="197" t="s">
        <v>3770</v>
      </c>
      <c r="E559" s="253">
        <v>560000</v>
      </c>
      <c r="F559" s="191"/>
      <c r="I559">
        <f>790*6</f>
        <v>4740</v>
      </c>
    </row>
    <row r="560" spans="1:10" ht="15.75" x14ac:dyDescent="0.25">
      <c r="A560" s="197">
        <v>21</v>
      </c>
      <c r="B560" s="195" t="s">
        <v>3795</v>
      </c>
      <c r="C560" s="196" t="s">
        <v>3667</v>
      </c>
      <c r="D560" s="197" t="s">
        <v>3505</v>
      </c>
      <c r="E560" s="253">
        <v>230000</v>
      </c>
      <c r="F560" s="191"/>
    </row>
    <row r="561" spans="1:8" ht="15.75" x14ac:dyDescent="0.25">
      <c r="A561" s="197">
        <v>22</v>
      </c>
      <c r="B561" s="195" t="s">
        <v>3796</v>
      </c>
      <c r="C561" s="196" t="s">
        <v>3668</v>
      </c>
      <c r="D561" s="197" t="s">
        <v>3770</v>
      </c>
      <c r="E561" s="253">
        <v>560000</v>
      </c>
      <c r="F561" s="191"/>
      <c r="H561">
        <f>560000*8</f>
        <v>4480000</v>
      </c>
    </row>
    <row r="562" spans="1:8" ht="15.75" x14ac:dyDescent="0.25">
      <c r="A562" s="197">
        <v>23</v>
      </c>
      <c r="B562" s="195" t="s">
        <v>3797</v>
      </c>
      <c r="C562" s="196" t="s">
        <v>3668</v>
      </c>
      <c r="D562" s="197" t="s">
        <v>3505</v>
      </c>
      <c r="E562" s="253">
        <v>230000</v>
      </c>
      <c r="F562" s="191"/>
      <c r="H562">
        <f>230000*8</f>
        <v>1840000</v>
      </c>
    </row>
    <row r="563" spans="1:8" ht="15.75" x14ac:dyDescent="0.25">
      <c r="A563" s="197">
        <v>24</v>
      </c>
      <c r="B563" s="195" t="s">
        <v>3798</v>
      </c>
      <c r="C563" s="196" t="s">
        <v>2950</v>
      </c>
      <c r="D563" s="197" t="s">
        <v>2577</v>
      </c>
      <c r="E563" s="253">
        <v>430000</v>
      </c>
      <c r="F563" s="191"/>
      <c r="H563">
        <f>H561+H562</f>
        <v>6320000</v>
      </c>
    </row>
    <row r="564" spans="1:8" ht="15.75" x14ac:dyDescent="0.25">
      <c r="A564" s="197">
        <v>25</v>
      </c>
      <c r="B564" s="195" t="s">
        <v>3799</v>
      </c>
      <c r="C564" s="196" t="s">
        <v>3669</v>
      </c>
      <c r="D564" s="197" t="s">
        <v>3505</v>
      </c>
      <c r="E564" s="253">
        <v>230000</v>
      </c>
      <c r="F564" s="191"/>
      <c r="G564" s="7">
        <v>230000</v>
      </c>
    </row>
    <row r="565" spans="1:8" ht="15.75" x14ac:dyDescent="0.25">
      <c r="A565" s="197">
        <v>26</v>
      </c>
      <c r="B565" s="195" t="s">
        <v>3800</v>
      </c>
      <c r="C565" s="196" t="s">
        <v>3669</v>
      </c>
      <c r="D565" s="197" t="s">
        <v>3770</v>
      </c>
      <c r="E565" s="253">
        <v>560000</v>
      </c>
      <c r="F565" s="191"/>
      <c r="G565" s="7">
        <v>560000</v>
      </c>
    </row>
    <row r="566" spans="1:8" ht="15.75" x14ac:dyDescent="0.25">
      <c r="A566" s="197">
        <v>27</v>
      </c>
      <c r="B566" s="195" t="s">
        <v>3801</v>
      </c>
      <c r="C566" s="196" t="s">
        <v>2658</v>
      </c>
      <c r="D566" s="197" t="s">
        <v>3505</v>
      </c>
      <c r="E566" s="253">
        <v>230000</v>
      </c>
      <c r="F566" s="191"/>
      <c r="G566" s="7">
        <v>230000</v>
      </c>
    </row>
    <row r="567" spans="1:8" ht="15.75" x14ac:dyDescent="0.25">
      <c r="A567" s="197">
        <v>28</v>
      </c>
      <c r="B567" s="195" t="s">
        <v>3802</v>
      </c>
      <c r="C567" s="196" t="s">
        <v>2658</v>
      </c>
      <c r="D567" s="197" t="s">
        <v>3770</v>
      </c>
      <c r="E567" s="253">
        <v>560000</v>
      </c>
      <c r="F567" s="191"/>
      <c r="G567" s="7">
        <v>560000</v>
      </c>
    </row>
    <row r="568" spans="1:8" ht="15.75" x14ac:dyDescent="0.25">
      <c r="A568" s="197">
        <v>29</v>
      </c>
      <c r="B568" s="195" t="s">
        <v>3803</v>
      </c>
      <c r="C568" s="196" t="s">
        <v>3670</v>
      </c>
      <c r="D568" s="197" t="s">
        <v>3505</v>
      </c>
      <c r="E568" s="253">
        <v>230000</v>
      </c>
      <c r="F568" s="191"/>
      <c r="G568" s="7">
        <v>230000</v>
      </c>
    </row>
    <row r="569" spans="1:8" ht="15.75" x14ac:dyDescent="0.25">
      <c r="A569" s="197">
        <v>30</v>
      </c>
      <c r="B569" s="195" t="s">
        <v>3804</v>
      </c>
      <c r="C569" s="196" t="s">
        <v>3670</v>
      </c>
      <c r="D569" s="197" t="s">
        <v>3770</v>
      </c>
      <c r="E569" s="253">
        <v>560000</v>
      </c>
      <c r="F569" s="191"/>
      <c r="G569" s="7">
        <v>560000</v>
      </c>
    </row>
    <row r="570" spans="1:8" ht="15.75" x14ac:dyDescent="0.25">
      <c r="A570" s="197">
        <v>31</v>
      </c>
      <c r="B570" s="195" t="s">
        <v>3805</v>
      </c>
      <c r="C570" s="192" t="s">
        <v>3671</v>
      </c>
      <c r="D570" s="197" t="s">
        <v>3505</v>
      </c>
      <c r="E570" s="253">
        <v>230000</v>
      </c>
      <c r="F570" s="191"/>
      <c r="G570" s="7">
        <v>230000</v>
      </c>
    </row>
    <row r="571" spans="1:8" ht="15.75" x14ac:dyDescent="0.25">
      <c r="A571" s="197">
        <v>32</v>
      </c>
      <c r="B571" s="195" t="s">
        <v>3806</v>
      </c>
      <c r="C571" s="192" t="s">
        <v>3671</v>
      </c>
      <c r="D571" s="197" t="s">
        <v>3770</v>
      </c>
      <c r="E571" s="253">
        <v>560000</v>
      </c>
      <c r="F571" s="191"/>
      <c r="G571" s="7">
        <v>560000</v>
      </c>
    </row>
    <row r="572" spans="1:8" ht="15.75" x14ac:dyDescent="0.25">
      <c r="A572" s="197">
        <v>33</v>
      </c>
      <c r="B572" s="195" t="s">
        <v>3807</v>
      </c>
      <c r="C572" s="196" t="s">
        <v>3672</v>
      </c>
      <c r="D572" s="197" t="s">
        <v>3505</v>
      </c>
      <c r="E572" s="253">
        <v>230000</v>
      </c>
      <c r="F572" s="191"/>
      <c r="G572" s="7">
        <v>230000</v>
      </c>
    </row>
    <row r="573" spans="1:8" ht="15.75" x14ac:dyDescent="0.25">
      <c r="A573" s="197">
        <v>34</v>
      </c>
      <c r="B573" s="195" t="s">
        <v>3808</v>
      </c>
      <c r="C573" s="196" t="s">
        <v>3673</v>
      </c>
      <c r="D573" s="197" t="s">
        <v>4485</v>
      </c>
      <c r="E573" s="253">
        <v>180000</v>
      </c>
      <c r="F573" s="191"/>
      <c r="G573" s="7">
        <v>230000</v>
      </c>
    </row>
    <row r="574" spans="1:8" ht="15.75" x14ac:dyDescent="0.25">
      <c r="A574" s="197">
        <v>35</v>
      </c>
      <c r="B574" s="195" t="s">
        <v>3809</v>
      </c>
      <c r="C574" s="192" t="s">
        <v>3674</v>
      </c>
      <c r="D574" s="197" t="s">
        <v>3770</v>
      </c>
      <c r="E574" s="253">
        <v>560000</v>
      </c>
      <c r="F574" s="191"/>
      <c r="G574" s="7">
        <v>560000</v>
      </c>
    </row>
    <row r="575" spans="1:8" ht="15.75" x14ac:dyDescent="0.25">
      <c r="A575" s="197">
        <v>36</v>
      </c>
      <c r="B575" s="195" t="s">
        <v>3810</v>
      </c>
      <c r="C575" s="196" t="s">
        <v>3675</v>
      </c>
      <c r="D575" s="197" t="s">
        <v>3770</v>
      </c>
      <c r="E575" s="253">
        <v>560000</v>
      </c>
      <c r="F575" s="191"/>
      <c r="G575" s="7">
        <v>560000</v>
      </c>
    </row>
    <row r="576" spans="1:8" ht="15.75" x14ac:dyDescent="0.25">
      <c r="A576" s="197">
        <v>37</v>
      </c>
      <c r="B576" s="195" t="s">
        <v>3811</v>
      </c>
      <c r="C576" s="196" t="s">
        <v>3676</v>
      </c>
      <c r="D576" s="197" t="s">
        <v>3505</v>
      </c>
      <c r="E576" s="253">
        <v>230000</v>
      </c>
      <c r="F576" s="191"/>
      <c r="G576" s="7">
        <v>230000</v>
      </c>
    </row>
    <row r="577" spans="1:7" ht="15.75" x14ac:dyDescent="0.25">
      <c r="A577" s="197">
        <v>38</v>
      </c>
      <c r="B577" s="195" t="s">
        <v>3812</v>
      </c>
      <c r="C577" s="196" t="s">
        <v>3676</v>
      </c>
      <c r="D577" s="197" t="s">
        <v>3770</v>
      </c>
      <c r="E577" s="253">
        <v>560000</v>
      </c>
      <c r="F577" s="191"/>
      <c r="G577" s="7">
        <v>560000</v>
      </c>
    </row>
    <row r="578" spans="1:7" ht="15.75" x14ac:dyDescent="0.25">
      <c r="A578" s="197">
        <v>39</v>
      </c>
      <c r="B578" s="195" t="s">
        <v>3813</v>
      </c>
      <c r="C578" s="196" t="s">
        <v>3677</v>
      </c>
      <c r="D578" s="197" t="s">
        <v>3505</v>
      </c>
      <c r="E578" s="253">
        <v>230000</v>
      </c>
      <c r="F578" s="191"/>
      <c r="G578" s="7">
        <v>230000</v>
      </c>
    </row>
    <row r="579" spans="1:7" ht="15.75" x14ac:dyDescent="0.25">
      <c r="A579" s="197">
        <v>40</v>
      </c>
      <c r="B579" s="195" t="s">
        <v>3814</v>
      </c>
      <c r="C579" s="196" t="s">
        <v>3677</v>
      </c>
      <c r="D579" s="197" t="s">
        <v>3770</v>
      </c>
      <c r="E579" s="253">
        <v>560000</v>
      </c>
      <c r="F579" s="191"/>
      <c r="G579" s="7">
        <v>560000</v>
      </c>
    </row>
    <row r="580" spans="1:7" ht="15.75" x14ac:dyDescent="0.25">
      <c r="A580" s="197">
        <v>41</v>
      </c>
      <c r="B580" s="195" t="s">
        <v>3815</v>
      </c>
      <c r="C580" s="196" t="s">
        <v>3678</v>
      </c>
      <c r="D580" s="197" t="s">
        <v>3505</v>
      </c>
      <c r="E580" s="253">
        <v>230000</v>
      </c>
      <c r="F580" s="191"/>
      <c r="G580" s="7">
        <v>230000</v>
      </c>
    </row>
    <row r="581" spans="1:7" ht="15.75" x14ac:dyDescent="0.25">
      <c r="A581" s="197">
        <v>42</v>
      </c>
      <c r="B581" s="195" t="s">
        <v>3816</v>
      </c>
      <c r="C581" s="196" t="s">
        <v>3678</v>
      </c>
      <c r="D581" s="197" t="s">
        <v>3770</v>
      </c>
      <c r="E581" s="253">
        <v>560000</v>
      </c>
      <c r="F581" s="191"/>
      <c r="G581" s="7">
        <v>560000</v>
      </c>
    </row>
    <row r="582" spans="1:7" ht="15.75" x14ac:dyDescent="0.25">
      <c r="A582" s="197">
        <v>43</v>
      </c>
      <c r="B582" s="195" t="s">
        <v>3817</v>
      </c>
      <c r="C582" s="192" t="s">
        <v>3679</v>
      </c>
      <c r="D582" s="197" t="s">
        <v>3770</v>
      </c>
      <c r="E582" s="253">
        <v>560000</v>
      </c>
      <c r="F582" s="191"/>
      <c r="G582" s="7">
        <v>560000</v>
      </c>
    </row>
    <row r="583" spans="1:7" ht="15.75" x14ac:dyDescent="0.25">
      <c r="A583" s="197">
        <v>44</v>
      </c>
      <c r="B583" s="195" t="s">
        <v>3818</v>
      </c>
      <c r="C583" s="192" t="s">
        <v>3679</v>
      </c>
      <c r="D583" s="197" t="s">
        <v>3505</v>
      </c>
      <c r="E583" s="253">
        <v>230000</v>
      </c>
      <c r="F583" s="191"/>
      <c r="G583" s="7">
        <v>230000</v>
      </c>
    </row>
    <row r="584" spans="1:7" ht="15.75" x14ac:dyDescent="0.25">
      <c r="A584" s="197">
        <v>45</v>
      </c>
      <c r="B584" s="195" t="s">
        <v>3819</v>
      </c>
      <c r="C584" s="196" t="s">
        <v>3680</v>
      </c>
      <c r="D584" s="197" t="s">
        <v>3505</v>
      </c>
      <c r="E584" s="253">
        <v>230000</v>
      </c>
      <c r="F584" s="191"/>
      <c r="G584" s="7">
        <v>230000</v>
      </c>
    </row>
    <row r="585" spans="1:7" ht="15.75" x14ac:dyDescent="0.25">
      <c r="A585" s="197">
        <v>46</v>
      </c>
      <c r="B585" s="195" t="s">
        <v>3820</v>
      </c>
      <c r="C585" s="196" t="s">
        <v>3680</v>
      </c>
      <c r="D585" s="197" t="s">
        <v>3770</v>
      </c>
      <c r="E585" s="253">
        <v>560000</v>
      </c>
      <c r="F585" s="191"/>
      <c r="G585" s="7">
        <v>560000</v>
      </c>
    </row>
    <row r="586" spans="1:7" ht="15.75" x14ac:dyDescent="0.25">
      <c r="A586" s="197">
        <v>47</v>
      </c>
      <c r="B586" s="195" t="s">
        <v>3821</v>
      </c>
      <c r="C586" s="196" t="s">
        <v>3681</v>
      </c>
      <c r="D586" s="197" t="s">
        <v>3770</v>
      </c>
      <c r="E586" s="253">
        <v>560000</v>
      </c>
      <c r="F586" s="191"/>
      <c r="G586" s="7">
        <v>560000</v>
      </c>
    </row>
    <row r="587" spans="1:7" ht="15.75" x14ac:dyDescent="0.25">
      <c r="A587" s="197">
        <v>48</v>
      </c>
      <c r="B587" s="195" t="s">
        <v>3822</v>
      </c>
      <c r="C587" s="196" t="s">
        <v>3681</v>
      </c>
      <c r="D587" s="197" t="s">
        <v>3505</v>
      </c>
      <c r="E587" s="253">
        <v>230000</v>
      </c>
      <c r="F587" s="191"/>
      <c r="G587" s="7">
        <v>230000</v>
      </c>
    </row>
    <row r="588" spans="1:7" ht="15.75" x14ac:dyDescent="0.25">
      <c r="A588" s="197">
        <v>49</v>
      </c>
      <c r="B588" s="195" t="s">
        <v>3823</v>
      </c>
      <c r="C588" s="196" t="s">
        <v>3682</v>
      </c>
      <c r="D588" s="197" t="s">
        <v>3505</v>
      </c>
      <c r="E588" s="253">
        <v>230000</v>
      </c>
      <c r="F588" s="191"/>
      <c r="G588" s="7">
        <v>230000</v>
      </c>
    </row>
    <row r="589" spans="1:7" ht="15.75" x14ac:dyDescent="0.25">
      <c r="A589" s="197">
        <v>50</v>
      </c>
      <c r="B589" s="195" t="s">
        <v>3824</v>
      </c>
      <c r="C589" s="196" t="s">
        <v>3682</v>
      </c>
      <c r="D589" s="197" t="s">
        <v>3770</v>
      </c>
      <c r="E589" s="253">
        <v>560000</v>
      </c>
      <c r="F589" s="191"/>
      <c r="G589" s="7">
        <v>560000</v>
      </c>
    </row>
    <row r="590" spans="1:7" ht="15.75" x14ac:dyDescent="0.25">
      <c r="A590" s="197">
        <v>51</v>
      </c>
      <c r="B590" s="195" t="s">
        <v>3825</v>
      </c>
      <c r="C590" s="196" t="s">
        <v>3682</v>
      </c>
      <c r="D590" s="197" t="s">
        <v>2577</v>
      </c>
      <c r="E590" s="253">
        <v>430000</v>
      </c>
      <c r="F590" s="191"/>
      <c r="G590" s="7">
        <v>430000</v>
      </c>
    </row>
    <row r="591" spans="1:7" ht="15.75" x14ac:dyDescent="0.25">
      <c r="A591" s="197">
        <v>52</v>
      </c>
      <c r="B591" s="195" t="s">
        <v>3826</v>
      </c>
      <c r="C591" s="196" t="s">
        <v>3683</v>
      </c>
      <c r="D591" s="197" t="s">
        <v>2576</v>
      </c>
      <c r="E591" s="253">
        <v>400000</v>
      </c>
      <c r="F591" s="191"/>
      <c r="G591" s="7">
        <v>400000</v>
      </c>
    </row>
    <row r="592" spans="1:7" ht="15.75" x14ac:dyDescent="0.25">
      <c r="A592" s="197">
        <v>53</v>
      </c>
      <c r="B592" s="195" t="s">
        <v>3827</v>
      </c>
      <c r="C592" s="196" t="s">
        <v>3684</v>
      </c>
      <c r="D592" s="197" t="s">
        <v>2577</v>
      </c>
      <c r="E592" s="253">
        <v>430000</v>
      </c>
      <c r="F592" s="191"/>
      <c r="G592" s="7">
        <v>430000</v>
      </c>
    </row>
    <row r="593" spans="1:9" ht="15.75" x14ac:dyDescent="0.25">
      <c r="A593" s="197">
        <v>54</v>
      </c>
      <c r="B593" s="195" t="s">
        <v>3828</v>
      </c>
      <c r="C593" s="196" t="s">
        <v>3685</v>
      </c>
      <c r="D593" s="197" t="s">
        <v>3505</v>
      </c>
      <c r="E593" s="253">
        <v>230000</v>
      </c>
      <c r="F593" s="191"/>
      <c r="G593" s="7">
        <v>230000</v>
      </c>
    </row>
    <row r="594" spans="1:9" ht="15.75" x14ac:dyDescent="0.25">
      <c r="A594" s="197">
        <v>55</v>
      </c>
      <c r="B594" s="195" t="s">
        <v>3829</v>
      </c>
      <c r="C594" s="196" t="s">
        <v>3685</v>
      </c>
      <c r="D594" s="197" t="s">
        <v>3770</v>
      </c>
      <c r="E594" s="253">
        <v>560000</v>
      </c>
      <c r="F594" s="191"/>
      <c r="G594" s="7">
        <v>560000</v>
      </c>
    </row>
    <row r="595" spans="1:9" ht="15.75" x14ac:dyDescent="0.25">
      <c r="A595" s="197">
        <v>56</v>
      </c>
      <c r="B595" s="195" t="s">
        <v>3830</v>
      </c>
      <c r="C595" s="196" t="s">
        <v>3686</v>
      </c>
      <c r="D595" s="197" t="s">
        <v>2577</v>
      </c>
      <c r="E595" s="253">
        <v>430000</v>
      </c>
      <c r="F595" s="191"/>
    </row>
    <row r="596" spans="1:9" ht="15.75" x14ac:dyDescent="0.25">
      <c r="A596" s="197">
        <v>57</v>
      </c>
      <c r="B596" s="195" t="s">
        <v>3831</v>
      </c>
      <c r="C596" s="196" t="s">
        <v>3687</v>
      </c>
      <c r="D596" s="197" t="s">
        <v>3505</v>
      </c>
      <c r="E596" s="253">
        <v>230000</v>
      </c>
      <c r="F596" s="191"/>
    </row>
    <row r="597" spans="1:9" ht="15.75" x14ac:dyDescent="0.25">
      <c r="A597" s="197">
        <v>58</v>
      </c>
      <c r="B597" s="195" t="s">
        <v>3832</v>
      </c>
      <c r="C597" s="196" t="s">
        <v>3687</v>
      </c>
      <c r="D597" s="197" t="s">
        <v>3770</v>
      </c>
      <c r="E597" s="253">
        <v>560000</v>
      </c>
      <c r="F597" s="191"/>
    </row>
    <row r="598" spans="1:9" ht="15.75" x14ac:dyDescent="0.25">
      <c r="A598" s="197">
        <v>59</v>
      </c>
      <c r="B598" s="195" t="s">
        <v>3833</v>
      </c>
      <c r="C598" s="196" t="s">
        <v>3688</v>
      </c>
      <c r="D598" s="197" t="s">
        <v>3770</v>
      </c>
      <c r="E598" s="253">
        <v>560000</v>
      </c>
      <c r="F598" s="191"/>
    </row>
    <row r="599" spans="1:9" ht="15.75" x14ac:dyDescent="0.25">
      <c r="A599" s="197">
        <v>60</v>
      </c>
      <c r="B599" s="195" t="s">
        <v>3834</v>
      </c>
      <c r="C599" s="196" t="s">
        <v>3688</v>
      </c>
      <c r="D599" s="197" t="s">
        <v>3505</v>
      </c>
      <c r="E599" s="253">
        <v>230000</v>
      </c>
      <c r="F599" s="191"/>
    </row>
    <row r="600" spans="1:9" ht="15.75" x14ac:dyDescent="0.25">
      <c r="A600" s="197">
        <v>61</v>
      </c>
      <c r="B600" s="195" t="s">
        <v>3835</v>
      </c>
      <c r="C600" s="196" t="s">
        <v>3689</v>
      </c>
      <c r="D600" s="197" t="s">
        <v>3505</v>
      </c>
      <c r="E600" s="253">
        <v>230000</v>
      </c>
      <c r="F600" s="191"/>
    </row>
    <row r="601" spans="1:9" ht="15.75" x14ac:dyDescent="0.25">
      <c r="A601" s="197">
        <v>62</v>
      </c>
      <c r="B601" s="195" t="s">
        <v>3836</v>
      </c>
      <c r="C601" s="196" t="s">
        <v>3689</v>
      </c>
      <c r="D601" s="197" t="s">
        <v>3770</v>
      </c>
      <c r="E601" s="253">
        <v>560000</v>
      </c>
      <c r="F601" s="191"/>
    </row>
    <row r="602" spans="1:9" ht="15.75" x14ac:dyDescent="0.25">
      <c r="A602" s="197">
        <v>63</v>
      </c>
      <c r="B602" s="195" t="s">
        <v>3837</v>
      </c>
      <c r="C602" s="196" t="s">
        <v>3690</v>
      </c>
      <c r="D602" s="197" t="s">
        <v>3770</v>
      </c>
      <c r="E602" s="253">
        <v>560000</v>
      </c>
      <c r="F602" s="191"/>
    </row>
    <row r="603" spans="1:9" ht="15.75" x14ac:dyDescent="0.25">
      <c r="A603" s="197">
        <v>64</v>
      </c>
      <c r="B603" s="195" t="s">
        <v>3838</v>
      </c>
      <c r="C603" s="196" t="s">
        <v>3690</v>
      </c>
      <c r="D603" s="197" t="s">
        <v>3505</v>
      </c>
      <c r="E603" s="253">
        <v>230000</v>
      </c>
      <c r="F603" s="191"/>
    </row>
    <row r="604" spans="1:9" ht="15.75" x14ac:dyDescent="0.25">
      <c r="A604" s="197">
        <v>65</v>
      </c>
      <c r="B604" s="195" t="s">
        <v>3839</v>
      </c>
      <c r="C604" s="196" t="s">
        <v>3691</v>
      </c>
      <c r="D604" s="197" t="s">
        <v>3770</v>
      </c>
      <c r="E604" s="253">
        <v>560000</v>
      </c>
      <c r="F604" s="191"/>
    </row>
    <row r="605" spans="1:9" ht="15.75" x14ac:dyDescent="0.25">
      <c r="A605" s="197">
        <v>66</v>
      </c>
      <c r="B605" s="195" t="s">
        <v>3840</v>
      </c>
      <c r="C605" s="196" t="s">
        <v>3691</v>
      </c>
      <c r="D605" s="197" t="s">
        <v>3505</v>
      </c>
      <c r="E605" s="253">
        <v>230000</v>
      </c>
      <c r="F605" s="191"/>
    </row>
    <row r="606" spans="1:9" ht="15.75" x14ac:dyDescent="0.25">
      <c r="A606" s="197">
        <v>67</v>
      </c>
      <c r="B606" s="195" t="s">
        <v>3841</v>
      </c>
      <c r="C606" s="196" t="s">
        <v>3692</v>
      </c>
      <c r="D606" s="197" t="s">
        <v>3770</v>
      </c>
      <c r="E606" s="253">
        <v>560000</v>
      </c>
      <c r="F606" s="191"/>
      <c r="G606" s="7">
        <v>560000</v>
      </c>
    </row>
    <row r="607" spans="1:9" ht="15.75" x14ac:dyDescent="0.25">
      <c r="A607" s="197">
        <v>68</v>
      </c>
      <c r="B607" s="195" t="s">
        <v>3842</v>
      </c>
      <c r="C607" s="196" t="s">
        <v>3692</v>
      </c>
      <c r="D607" s="197" t="s">
        <v>3505</v>
      </c>
      <c r="E607" s="253">
        <v>230000</v>
      </c>
      <c r="F607" s="191"/>
      <c r="G607" s="7">
        <v>230000</v>
      </c>
      <c r="I607">
        <f>2240+920</f>
        <v>3160</v>
      </c>
    </row>
    <row r="608" spans="1:9" ht="15.75" x14ac:dyDescent="0.25">
      <c r="A608" s="197">
        <v>69</v>
      </c>
      <c r="B608" s="195" t="s">
        <v>3843</v>
      </c>
      <c r="C608" s="196" t="s">
        <v>3693</v>
      </c>
      <c r="D608" s="197" t="s">
        <v>3505</v>
      </c>
      <c r="E608" s="253">
        <v>230000</v>
      </c>
      <c r="F608" s="191"/>
      <c r="G608" s="7">
        <v>230000</v>
      </c>
    </row>
    <row r="609" spans="1:11" ht="15.75" x14ac:dyDescent="0.25">
      <c r="A609" s="197">
        <v>70</v>
      </c>
      <c r="B609" s="195" t="s">
        <v>3844</v>
      </c>
      <c r="C609" s="196" t="s">
        <v>3693</v>
      </c>
      <c r="D609" s="197" t="s">
        <v>3770</v>
      </c>
      <c r="E609" s="253">
        <v>560000</v>
      </c>
      <c r="F609" s="191"/>
      <c r="G609" s="7">
        <v>560000</v>
      </c>
    </row>
    <row r="610" spans="1:11" ht="15.75" x14ac:dyDescent="0.25">
      <c r="A610" s="197">
        <v>71</v>
      </c>
      <c r="B610" s="195" t="s">
        <v>3845</v>
      </c>
      <c r="C610" s="196" t="s">
        <v>3694</v>
      </c>
      <c r="D610" s="197" t="s">
        <v>3770</v>
      </c>
      <c r="E610" s="253">
        <v>560000</v>
      </c>
      <c r="F610" s="191"/>
      <c r="G610" s="54">
        <f>SUM(G540:G609)</f>
        <v>18710000</v>
      </c>
    </row>
    <row r="611" spans="1:11" ht="15.75" x14ac:dyDescent="0.25">
      <c r="A611" s="197">
        <v>72</v>
      </c>
      <c r="B611" s="195" t="s">
        <v>3846</v>
      </c>
      <c r="C611" s="196" t="s">
        <v>3694</v>
      </c>
      <c r="D611" s="197" t="s">
        <v>3505</v>
      </c>
      <c r="E611" s="253">
        <v>230000</v>
      </c>
      <c r="F611" s="191"/>
      <c r="G611" t="s">
        <v>413</v>
      </c>
    </row>
    <row r="612" spans="1:11" ht="15.75" x14ac:dyDescent="0.25">
      <c r="A612" s="197">
        <v>73</v>
      </c>
      <c r="B612" s="195" t="s">
        <v>3847</v>
      </c>
      <c r="C612" s="196" t="s">
        <v>3695</v>
      </c>
      <c r="D612" s="197" t="s">
        <v>3355</v>
      </c>
      <c r="E612" s="253">
        <v>935000</v>
      </c>
      <c r="F612" s="191"/>
    </row>
    <row r="613" spans="1:11" ht="15.75" x14ac:dyDescent="0.25">
      <c r="A613" s="197">
        <v>74</v>
      </c>
      <c r="B613" s="195" t="s">
        <v>3848</v>
      </c>
      <c r="C613" s="196" t="s">
        <v>3696</v>
      </c>
      <c r="D613" s="197" t="s">
        <v>3770</v>
      </c>
      <c r="E613" s="253">
        <v>560000</v>
      </c>
      <c r="F613" s="191"/>
      <c r="J613">
        <f>790*5</f>
        <v>3950</v>
      </c>
      <c r="K613">
        <f>790*3</f>
        <v>2370</v>
      </c>
    </row>
    <row r="614" spans="1:11" ht="15.75" x14ac:dyDescent="0.25">
      <c r="A614" s="197">
        <v>75</v>
      </c>
      <c r="B614" s="195" t="s">
        <v>3849</v>
      </c>
      <c r="C614" s="196" t="s">
        <v>3696</v>
      </c>
      <c r="D614" s="197" t="s">
        <v>3505</v>
      </c>
      <c r="E614" s="253">
        <v>230000</v>
      </c>
      <c r="F614" s="191"/>
    </row>
    <row r="615" spans="1:11" ht="15.75" x14ac:dyDescent="0.25">
      <c r="A615" s="197">
        <v>76</v>
      </c>
      <c r="B615" s="195" t="s">
        <v>3850</v>
      </c>
      <c r="C615" s="196" t="s">
        <v>3697</v>
      </c>
      <c r="D615" s="197" t="s">
        <v>3505</v>
      </c>
      <c r="E615" s="253">
        <v>230000</v>
      </c>
      <c r="F615" s="191"/>
      <c r="H615">
        <f>560*3</f>
        <v>1680</v>
      </c>
    </row>
    <row r="616" spans="1:11" ht="15.75" x14ac:dyDescent="0.25">
      <c r="A616" s="197">
        <v>77</v>
      </c>
      <c r="B616" s="195" t="s">
        <v>3851</v>
      </c>
      <c r="C616" s="196" t="s">
        <v>3697</v>
      </c>
      <c r="D616" s="197" t="s">
        <v>3770</v>
      </c>
      <c r="E616" s="253">
        <v>560000</v>
      </c>
      <c r="F616" s="191"/>
      <c r="H616">
        <v>690</v>
      </c>
    </row>
    <row r="617" spans="1:11" ht="15.75" x14ac:dyDescent="0.25">
      <c r="A617" s="197">
        <v>78</v>
      </c>
      <c r="B617" s="195" t="s">
        <v>3852</v>
      </c>
      <c r="C617" s="196" t="s">
        <v>3698</v>
      </c>
      <c r="D617" s="197" t="s">
        <v>3770</v>
      </c>
      <c r="E617" s="253">
        <v>560000</v>
      </c>
      <c r="F617" s="191"/>
      <c r="H617">
        <f>H615+H616</f>
        <v>2370</v>
      </c>
    </row>
    <row r="618" spans="1:11" ht="15.75" x14ac:dyDescent="0.25">
      <c r="A618" s="197">
        <v>79</v>
      </c>
      <c r="B618" s="195" t="s">
        <v>3853</v>
      </c>
      <c r="C618" s="196" t="s">
        <v>3698</v>
      </c>
      <c r="D618" s="197" t="s">
        <v>3505</v>
      </c>
      <c r="E618" s="253">
        <v>230000</v>
      </c>
      <c r="F618" s="191"/>
    </row>
    <row r="619" spans="1:11" ht="15.75" x14ac:dyDescent="0.25">
      <c r="A619" s="197">
        <v>80</v>
      </c>
      <c r="B619" s="195" t="s">
        <v>3854</v>
      </c>
      <c r="C619" s="196" t="s">
        <v>3699</v>
      </c>
      <c r="D619" s="197" t="s">
        <v>3505</v>
      </c>
      <c r="E619" s="253">
        <v>230000</v>
      </c>
      <c r="F619" s="191"/>
    </row>
    <row r="620" spans="1:11" ht="15.75" x14ac:dyDescent="0.25">
      <c r="A620" s="197">
        <v>81</v>
      </c>
      <c r="B620" s="195" t="s">
        <v>3855</v>
      </c>
      <c r="C620" s="196" t="s">
        <v>3699</v>
      </c>
      <c r="D620" s="197" t="s">
        <v>3770</v>
      </c>
      <c r="E620" s="253">
        <v>560000</v>
      </c>
      <c r="F620" s="191"/>
    </row>
    <row r="621" spans="1:11" ht="15.75" x14ac:dyDescent="0.25">
      <c r="A621" s="197">
        <v>82</v>
      </c>
      <c r="B621" s="195" t="s">
        <v>3856</v>
      </c>
      <c r="C621" s="196" t="s">
        <v>3700</v>
      </c>
      <c r="D621" s="197" t="s">
        <v>4483</v>
      </c>
      <c r="E621" s="253">
        <v>640000</v>
      </c>
      <c r="F621" s="191"/>
    </row>
    <row r="622" spans="1:11" ht="15.75" x14ac:dyDescent="0.25">
      <c r="A622" s="197">
        <v>83</v>
      </c>
      <c r="B622" s="195" t="s">
        <v>3857</v>
      </c>
      <c r="C622" s="196" t="s">
        <v>3701</v>
      </c>
      <c r="D622" s="197" t="s">
        <v>3770</v>
      </c>
      <c r="E622" s="253">
        <v>560000</v>
      </c>
      <c r="F622" s="191"/>
    </row>
    <row r="623" spans="1:11" ht="15.75" x14ac:dyDescent="0.25">
      <c r="A623" s="197">
        <v>84</v>
      </c>
      <c r="B623" s="195" t="s">
        <v>3858</v>
      </c>
      <c r="C623" s="196" t="s">
        <v>3701</v>
      </c>
      <c r="D623" s="197" t="s">
        <v>3505</v>
      </c>
      <c r="E623" s="253">
        <v>230000</v>
      </c>
      <c r="F623" s="191"/>
    </row>
    <row r="624" spans="1:11" ht="15.75" x14ac:dyDescent="0.25">
      <c r="A624" s="197">
        <v>85</v>
      </c>
      <c r="B624" s="195" t="s">
        <v>3859</v>
      </c>
      <c r="C624" s="196" t="s">
        <v>3702</v>
      </c>
      <c r="D624" s="197" t="s">
        <v>3505</v>
      </c>
      <c r="E624" s="253">
        <v>230000</v>
      </c>
      <c r="F624" s="191"/>
    </row>
    <row r="625" spans="1:6" ht="15.75" x14ac:dyDescent="0.25">
      <c r="A625" s="197">
        <v>86</v>
      </c>
      <c r="B625" s="195" t="s">
        <v>3860</v>
      </c>
      <c r="C625" s="196" t="s">
        <v>3702</v>
      </c>
      <c r="D625" s="197" t="s">
        <v>3770</v>
      </c>
      <c r="E625" s="253">
        <v>560000</v>
      </c>
      <c r="F625" s="191"/>
    </row>
    <row r="626" spans="1:6" ht="15.75" x14ac:dyDescent="0.25">
      <c r="A626" s="197">
        <v>87</v>
      </c>
      <c r="B626" s="195" t="s">
        <v>3861</v>
      </c>
      <c r="C626" s="196" t="s">
        <v>3703</v>
      </c>
      <c r="D626" s="197" t="s">
        <v>3770</v>
      </c>
      <c r="E626" s="253">
        <v>560000</v>
      </c>
      <c r="F626" s="191"/>
    </row>
    <row r="627" spans="1:6" ht="15.75" x14ac:dyDescent="0.25">
      <c r="A627" s="197">
        <v>88</v>
      </c>
      <c r="B627" s="195" t="s">
        <v>3862</v>
      </c>
      <c r="C627" s="196" t="s">
        <v>3703</v>
      </c>
      <c r="D627" s="197" t="s">
        <v>3505</v>
      </c>
      <c r="E627" s="253">
        <v>230000</v>
      </c>
      <c r="F627" s="191"/>
    </row>
    <row r="628" spans="1:6" ht="15.75" x14ac:dyDescent="0.25">
      <c r="A628" s="197">
        <v>89</v>
      </c>
      <c r="B628" s="195" t="s">
        <v>3863</v>
      </c>
      <c r="C628" s="196" t="s">
        <v>3704</v>
      </c>
      <c r="D628" s="197" t="s">
        <v>3770</v>
      </c>
      <c r="E628" s="253">
        <v>560000</v>
      </c>
      <c r="F628" s="191"/>
    </row>
    <row r="629" spans="1:6" ht="15.75" x14ac:dyDescent="0.25">
      <c r="A629" s="197">
        <v>90</v>
      </c>
      <c r="B629" s="195" t="s">
        <v>3864</v>
      </c>
      <c r="C629" s="196" t="s">
        <v>3704</v>
      </c>
      <c r="D629" s="197" t="s">
        <v>3505</v>
      </c>
      <c r="E629" s="253">
        <v>230000</v>
      </c>
      <c r="F629" s="191"/>
    </row>
    <row r="630" spans="1:6" ht="15.75" x14ac:dyDescent="0.25">
      <c r="A630" s="197">
        <v>91</v>
      </c>
      <c r="B630" s="195" t="s">
        <v>3865</v>
      </c>
      <c r="C630" s="196" t="s">
        <v>3705</v>
      </c>
      <c r="D630" s="197" t="s">
        <v>2577</v>
      </c>
      <c r="E630" s="253">
        <v>430000</v>
      </c>
      <c r="F630" s="191"/>
    </row>
    <row r="631" spans="1:6" ht="15.75" x14ac:dyDescent="0.25">
      <c r="A631" s="197">
        <v>92</v>
      </c>
      <c r="B631" s="195" t="s">
        <v>3866</v>
      </c>
      <c r="C631" s="196" t="s">
        <v>3706</v>
      </c>
      <c r="D631" s="197" t="s">
        <v>3770</v>
      </c>
      <c r="E631" s="253">
        <v>560000</v>
      </c>
      <c r="F631" s="191"/>
    </row>
    <row r="632" spans="1:6" ht="15.75" x14ac:dyDescent="0.25">
      <c r="A632" s="197">
        <v>93</v>
      </c>
      <c r="B632" s="195" t="s">
        <v>3867</v>
      </c>
      <c r="C632" s="196" t="s">
        <v>3706</v>
      </c>
      <c r="D632" s="197" t="s">
        <v>3505</v>
      </c>
      <c r="E632" s="253">
        <v>230000</v>
      </c>
      <c r="F632" s="191"/>
    </row>
    <row r="633" spans="1:6" ht="15.75" x14ac:dyDescent="0.25">
      <c r="A633" s="197">
        <v>94</v>
      </c>
      <c r="B633" s="195" t="s">
        <v>3868</v>
      </c>
      <c r="C633" s="196" t="s">
        <v>3707</v>
      </c>
      <c r="D633" s="197" t="s">
        <v>3505</v>
      </c>
      <c r="E633" s="253">
        <v>230000</v>
      </c>
      <c r="F633" s="191"/>
    </row>
    <row r="634" spans="1:6" ht="15.75" x14ac:dyDescent="0.25">
      <c r="A634" s="197">
        <v>95</v>
      </c>
      <c r="B634" s="195" t="s">
        <v>3869</v>
      </c>
      <c r="C634" s="196" t="s">
        <v>3707</v>
      </c>
      <c r="D634" s="197" t="s">
        <v>3770</v>
      </c>
      <c r="E634" s="253">
        <v>560000</v>
      </c>
      <c r="F634" s="191"/>
    </row>
    <row r="635" spans="1:6" ht="15.75" x14ac:dyDescent="0.25">
      <c r="A635" s="197">
        <v>96</v>
      </c>
      <c r="B635" s="195" t="s">
        <v>3870</v>
      </c>
      <c r="C635" s="196" t="s">
        <v>2797</v>
      </c>
      <c r="D635" s="197" t="s">
        <v>3770</v>
      </c>
      <c r="E635" s="253">
        <v>560000</v>
      </c>
      <c r="F635" s="191"/>
    </row>
    <row r="636" spans="1:6" ht="15.75" x14ac:dyDescent="0.25">
      <c r="A636" s="197">
        <v>97</v>
      </c>
      <c r="B636" s="195" t="s">
        <v>3871</v>
      </c>
      <c r="C636" s="196" t="s">
        <v>2797</v>
      </c>
      <c r="D636" s="197" t="s">
        <v>3505</v>
      </c>
      <c r="E636" s="253">
        <v>230000</v>
      </c>
      <c r="F636" s="191"/>
    </row>
    <row r="637" spans="1:6" ht="15.75" x14ac:dyDescent="0.25">
      <c r="A637" s="197">
        <v>98</v>
      </c>
      <c r="B637" s="195" t="s">
        <v>3872</v>
      </c>
      <c r="C637" s="196" t="s">
        <v>3708</v>
      </c>
      <c r="D637" s="197" t="s">
        <v>3505</v>
      </c>
      <c r="E637" s="253">
        <v>230000</v>
      </c>
      <c r="F637" s="191"/>
    </row>
    <row r="638" spans="1:6" ht="15.75" x14ac:dyDescent="0.25">
      <c r="A638" s="197">
        <v>99</v>
      </c>
      <c r="B638" s="195" t="s">
        <v>3873</v>
      </c>
      <c r="C638" s="196" t="s">
        <v>3708</v>
      </c>
      <c r="D638" s="197" t="s">
        <v>3770</v>
      </c>
      <c r="E638" s="253">
        <v>560000</v>
      </c>
      <c r="F638" s="191"/>
    </row>
    <row r="639" spans="1:6" ht="15.75" x14ac:dyDescent="0.25">
      <c r="A639" s="197">
        <v>100</v>
      </c>
      <c r="B639" s="195" t="s">
        <v>3874</v>
      </c>
      <c r="C639" s="196" t="s">
        <v>3709</v>
      </c>
      <c r="D639" s="197" t="s">
        <v>3770</v>
      </c>
      <c r="E639" s="253">
        <v>560000</v>
      </c>
      <c r="F639" s="191"/>
    </row>
    <row r="640" spans="1:6" ht="15.75" x14ac:dyDescent="0.25">
      <c r="A640" s="197">
        <v>101</v>
      </c>
      <c r="B640" s="195" t="s">
        <v>3875</v>
      </c>
      <c r="C640" s="196" t="s">
        <v>3709</v>
      </c>
      <c r="D640" s="197" t="s">
        <v>3505</v>
      </c>
      <c r="E640" s="253">
        <v>230000</v>
      </c>
      <c r="F640" s="191"/>
    </row>
    <row r="641" spans="1:6" ht="15.75" x14ac:dyDescent="0.25">
      <c r="A641" s="197">
        <v>102</v>
      </c>
      <c r="B641" s="195" t="s">
        <v>3876</v>
      </c>
      <c r="C641" s="196" t="s">
        <v>3710</v>
      </c>
      <c r="D641" s="197" t="s">
        <v>3505</v>
      </c>
      <c r="E641" s="253">
        <v>230000</v>
      </c>
      <c r="F641" s="191"/>
    </row>
    <row r="642" spans="1:6" ht="15.75" x14ac:dyDescent="0.25">
      <c r="A642" s="197">
        <v>103</v>
      </c>
      <c r="B642" s="195" t="s">
        <v>3877</v>
      </c>
      <c r="C642" s="196" t="s">
        <v>3710</v>
      </c>
      <c r="D642" s="197" t="s">
        <v>3770</v>
      </c>
      <c r="E642" s="253">
        <v>560000</v>
      </c>
      <c r="F642" s="191"/>
    </row>
    <row r="643" spans="1:6" ht="15.75" x14ac:dyDescent="0.25">
      <c r="A643" s="197">
        <v>104</v>
      </c>
      <c r="B643" s="195" t="s">
        <v>3878</v>
      </c>
      <c r="C643" s="196" t="s">
        <v>3711</v>
      </c>
      <c r="D643" s="197" t="s">
        <v>3770</v>
      </c>
      <c r="E643" s="253">
        <v>560000</v>
      </c>
      <c r="F643" s="191"/>
    </row>
    <row r="644" spans="1:6" ht="15.75" x14ac:dyDescent="0.25">
      <c r="A644" s="197">
        <v>105</v>
      </c>
      <c r="B644" s="195" t="s">
        <v>3879</v>
      </c>
      <c r="C644" s="196" t="s">
        <v>3712</v>
      </c>
      <c r="D644" s="197" t="s">
        <v>3770</v>
      </c>
      <c r="E644" s="253">
        <v>560000</v>
      </c>
      <c r="F644" s="191"/>
    </row>
    <row r="645" spans="1:6" ht="15.75" x14ac:dyDescent="0.25">
      <c r="A645" s="197">
        <v>106</v>
      </c>
      <c r="B645" s="195" t="s">
        <v>3880</v>
      </c>
      <c r="C645" s="196" t="s">
        <v>3712</v>
      </c>
      <c r="D645" s="197" t="s">
        <v>3505</v>
      </c>
      <c r="E645" s="253">
        <v>230000</v>
      </c>
      <c r="F645" s="191"/>
    </row>
    <row r="646" spans="1:6" ht="15.75" x14ac:dyDescent="0.25">
      <c r="A646" s="197">
        <v>107</v>
      </c>
      <c r="B646" s="195" t="s">
        <v>3881</v>
      </c>
      <c r="C646" s="196" t="s">
        <v>3713</v>
      </c>
      <c r="D646" s="197" t="s">
        <v>3772</v>
      </c>
      <c r="E646" s="253">
        <v>845000</v>
      </c>
      <c r="F646" s="191"/>
    </row>
    <row r="647" spans="1:6" ht="15.75" x14ac:dyDescent="0.25">
      <c r="A647" s="197">
        <v>108</v>
      </c>
      <c r="B647" s="195" t="s">
        <v>3882</v>
      </c>
      <c r="C647" s="196" t="s">
        <v>3714</v>
      </c>
      <c r="D647" s="197" t="s">
        <v>3770</v>
      </c>
      <c r="E647" s="253">
        <v>560000</v>
      </c>
      <c r="F647" s="191"/>
    </row>
    <row r="648" spans="1:6" ht="15.75" x14ac:dyDescent="0.25">
      <c r="A648" s="197">
        <v>109</v>
      </c>
      <c r="B648" s="195" t="s">
        <v>3883</v>
      </c>
      <c r="C648" s="196" t="s">
        <v>3714</v>
      </c>
      <c r="D648" s="197" t="s">
        <v>3505</v>
      </c>
      <c r="E648" s="253">
        <v>230000</v>
      </c>
      <c r="F648" s="191"/>
    </row>
    <row r="649" spans="1:6" ht="15.75" x14ac:dyDescent="0.25">
      <c r="A649" s="197">
        <v>110</v>
      </c>
      <c r="B649" s="195" t="s">
        <v>3884</v>
      </c>
      <c r="C649" s="196" t="s">
        <v>3715</v>
      </c>
      <c r="D649" s="197" t="s">
        <v>3505</v>
      </c>
      <c r="E649" s="253">
        <v>230000</v>
      </c>
      <c r="F649" s="191"/>
    </row>
    <row r="650" spans="1:6" ht="15.75" x14ac:dyDescent="0.25">
      <c r="A650" s="197">
        <v>111</v>
      </c>
      <c r="B650" s="195" t="s">
        <v>3885</v>
      </c>
      <c r="C650" s="196" t="s">
        <v>3715</v>
      </c>
      <c r="D650" s="197" t="s">
        <v>3770</v>
      </c>
      <c r="E650" s="253">
        <v>560000</v>
      </c>
      <c r="F650" s="191"/>
    </row>
    <row r="651" spans="1:6" ht="15.75" x14ac:dyDescent="0.25">
      <c r="A651" s="197">
        <v>112</v>
      </c>
      <c r="B651" s="195" t="s">
        <v>3886</v>
      </c>
      <c r="C651" s="192" t="s">
        <v>3716</v>
      </c>
      <c r="D651" s="197" t="s">
        <v>3770</v>
      </c>
      <c r="E651" s="253">
        <v>560000</v>
      </c>
      <c r="F651" s="191"/>
    </row>
    <row r="652" spans="1:6" ht="15.75" x14ac:dyDescent="0.25">
      <c r="A652" s="197">
        <v>113</v>
      </c>
      <c r="B652" s="195" t="s">
        <v>3887</v>
      </c>
      <c r="C652" s="192" t="s">
        <v>3716</v>
      </c>
      <c r="D652" s="197" t="s">
        <v>3505</v>
      </c>
      <c r="E652" s="253">
        <v>230000</v>
      </c>
      <c r="F652" s="191"/>
    </row>
    <row r="653" spans="1:6" ht="15.75" x14ac:dyDescent="0.25">
      <c r="A653" s="197">
        <v>114</v>
      </c>
      <c r="B653" s="195" t="s">
        <v>3888</v>
      </c>
      <c r="C653" s="196" t="s">
        <v>3717</v>
      </c>
      <c r="D653" s="197" t="s">
        <v>3770</v>
      </c>
      <c r="E653" s="253">
        <v>560000</v>
      </c>
      <c r="F653" s="191"/>
    </row>
    <row r="654" spans="1:6" ht="15.75" x14ac:dyDescent="0.25">
      <c r="A654" s="197">
        <v>115</v>
      </c>
      <c r="B654" s="195" t="s">
        <v>3889</v>
      </c>
      <c r="C654" s="196" t="s">
        <v>3717</v>
      </c>
      <c r="D654" s="197" t="s">
        <v>3505</v>
      </c>
      <c r="E654" s="253">
        <v>230000</v>
      </c>
      <c r="F654" s="191"/>
    </row>
    <row r="655" spans="1:6" ht="15.75" x14ac:dyDescent="0.25">
      <c r="A655" s="197">
        <v>116</v>
      </c>
      <c r="B655" s="195" t="s">
        <v>3890</v>
      </c>
      <c r="C655" s="196" t="s">
        <v>3711</v>
      </c>
      <c r="D655" s="197" t="s">
        <v>3505</v>
      </c>
      <c r="E655" s="253">
        <v>230000</v>
      </c>
      <c r="F655" s="191"/>
    </row>
    <row r="656" spans="1:6" ht="15.75" x14ac:dyDescent="0.25">
      <c r="A656" s="197">
        <v>117</v>
      </c>
      <c r="B656" s="195" t="s">
        <v>3891</v>
      </c>
      <c r="C656" s="196" t="s">
        <v>4104</v>
      </c>
      <c r="D656" s="197" t="s">
        <v>3770</v>
      </c>
      <c r="E656" s="253">
        <v>5600000</v>
      </c>
      <c r="F656" s="199" t="s">
        <v>4096</v>
      </c>
    </row>
    <row r="657" spans="1:6" ht="15.75" x14ac:dyDescent="0.25">
      <c r="A657" s="197">
        <v>118</v>
      </c>
      <c r="B657" s="195" t="s">
        <v>3892</v>
      </c>
      <c r="C657" s="196" t="s">
        <v>4104</v>
      </c>
      <c r="D657" s="197" t="s">
        <v>3505</v>
      </c>
      <c r="E657" s="253">
        <v>2300000</v>
      </c>
      <c r="F657" s="199" t="s">
        <v>4095</v>
      </c>
    </row>
    <row r="658" spans="1:6" ht="15.75" x14ac:dyDescent="0.25">
      <c r="A658" s="197">
        <v>119</v>
      </c>
      <c r="B658" s="195" t="s">
        <v>3893</v>
      </c>
      <c r="C658" s="196" t="s">
        <v>3719</v>
      </c>
      <c r="D658" s="197" t="s">
        <v>3505</v>
      </c>
      <c r="E658" s="253">
        <v>230000</v>
      </c>
      <c r="F658" s="191"/>
    </row>
    <row r="659" spans="1:6" ht="15.75" x14ac:dyDescent="0.25">
      <c r="A659" s="197">
        <v>120</v>
      </c>
      <c r="B659" s="195" t="s">
        <v>3894</v>
      </c>
      <c r="C659" s="196" t="s">
        <v>3719</v>
      </c>
      <c r="D659" s="200" t="s">
        <v>3770</v>
      </c>
      <c r="E659" s="253">
        <v>560000</v>
      </c>
      <c r="F659" s="191"/>
    </row>
    <row r="660" spans="1:6" ht="15.75" x14ac:dyDescent="0.25">
      <c r="A660" s="197">
        <v>121</v>
      </c>
      <c r="B660" s="195" t="s">
        <v>3895</v>
      </c>
      <c r="C660" s="196" t="s">
        <v>3720</v>
      </c>
      <c r="D660" s="200" t="s">
        <v>3773</v>
      </c>
      <c r="E660" s="253">
        <v>720000</v>
      </c>
      <c r="F660" s="191"/>
    </row>
    <row r="661" spans="1:6" ht="15.75" x14ac:dyDescent="0.25">
      <c r="A661" s="197">
        <v>122</v>
      </c>
      <c r="B661" s="195" t="s">
        <v>3896</v>
      </c>
      <c r="C661" s="196" t="s">
        <v>3718</v>
      </c>
      <c r="D661" s="200" t="s">
        <v>3771</v>
      </c>
      <c r="E661" s="253">
        <v>1920000</v>
      </c>
      <c r="F661" s="191" t="s">
        <v>4100</v>
      </c>
    </row>
    <row r="662" spans="1:6" ht="15.75" x14ac:dyDescent="0.25">
      <c r="A662" s="197">
        <v>123</v>
      </c>
      <c r="B662" s="195" t="s">
        <v>3897</v>
      </c>
      <c r="C662" s="196" t="s">
        <v>3718</v>
      </c>
      <c r="D662" s="199" t="s">
        <v>3774</v>
      </c>
      <c r="E662" s="253">
        <v>450000</v>
      </c>
      <c r="F662" s="191"/>
    </row>
    <row r="663" spans="1:6" ht="15.75" x14ac:dyDescent="0.25">
      <c r="A663" s="197">
        <v>124</v>
      </c>
      <c r="B663" s="195" t="s">
        <v>3898</v>
      </c>
      <c r="C663" s="196" t="s">
        <v>3721</v>
      </c>
      <c r="D663" s="197" t="s">
        <v>3770</v>
      </c>
      <c r="E663" s="253">
        <v>560000</v>
      </c>
      <c r="F663" s="191"/>
    </row>
    <row r="664" spans="1:6" ht="15.75" x14ac:dyDescent="0.25">
      <c r="A664" s="197">
        <v>125</v>
      </c>
      <c r="B664" s="195" t="s">
        <v>3899</v>
      </c>
      <c r="C664" s="196" t="s">
        <v>3721</v>
      </c>
      <c r="D664" s="197" t="s">
        <v>3505</v>
      </c>
      <c r="E664" s="253">
        <v>230000</v>
      </c>
      <c r="F664" s="191"/>
    </row>
    <row r="665" spans="1:6" ht="15.75" x14ac:dyDescent="0.25">
      <c r="A665" s="197">
        <v>126</v>
      </c>
      <c r="B665" s="195" t="s">
        <v>3900</v>
      </c>
      <c r="C665" s="196" t="s">
        <v>3722</v>
      </c>
      <c r="D665" s="197" t="s">
        <v>3505</v>
      </c>
      <c r="E665" s="253">
        <v>230000</v>
      </c>
      <c r="F665" s="191"/>
    </row>
    <row r="666" spans="1:6" ht="15.75" x14ac:dyDescent="0.25">
      <c r="A666" s="197">
        <v>127</v>
      </c>
      <c r="B666" s="195" t="s">
        <v>3901</v>
      </c>
      <c r="C666" s="196" t="s">
        <v>3722</v>
      </c>
      <c r="D666" s="197" t="s">
        <v>3770</v>
      </c>
      <c r="E666" s="253">
        <v>560000</v>
      </c>
      <c r="F666" s="191"/>
    </row>
    <row r="667" spans="1:6" ht="15.75" x14ac:dyDescent="0.25">
      <c r="A667" s="197">
        <v>128</v>
      </c>
      <c r="B667" s="195" t="s">
        <v>3902</v>
      </c>
      <c r="C667" s="196" t="s">
        <v>3723</v>
      </c>
      <c r="D667" s="197" t="s">
        <v>2577</v>
      </c>
      <c r="E667" s="253">
        <v>430000</v>
      </c>
      <c r="F667" s="191"/>
    </row>
    <row r="668" spans="1:6" ht="15.75" x14ac:dyDescent="0.25">
      <c r="A668" s="197">
        <v>129</v>
      </c>
      <c r="B668" s="195" t="s">
        <v>3903</v>
      </c>
      <c r="C668" s="196" t="s">
        <v>3724</v>
      </c>
      <c r="D668" s="197" t="s">
        <v>3770</v>
      </c>
      <c r="E668" s="253">
        <v>560000</v>
      </c>
      <c r="F668" s="191"/>
    </row>
    <row r="669" spans="1:6" ht="15.75" x14ac:dyDescent="0.25">
      <c r="A669" s="197">
        <v>130</v>
      </c>
      <c r="B669" s="195" t="s">
        <v>3904</v>
      </c>
      <c r="C669" s="196" t="s">
        <v>3724</v>
      </c>
      <c r="D669" s="197" t="s">
        <v>3505</v>
      </c>
      <c r="E669" s="253">
        <v>230000</v>
      </c>
      <c r="F669" s="191"/>
    </row>
    <row r="670" spans="1:6" ht="15.75" x14ac:dyDescent="0.25">
      <c r="A670" s="197">
        <v>131</v>
      </c>
      <c r="B670" s="195" t="s">
        <v>3905</v>
      </c>
      <c r="C670" s="192" t="s">
        <v>3725</v>
      </c>
      <c r="D670" s="197" t="s">
        <v>3505</v>
      </c>
      <c r="E670" s="253">
        <v>230000</v>
      </c>
      <c r="F670" s="191"/>
    </row>
    <row r="671" spans="1:6" ht="15.75" x14ac:dyDescent="0.25">
      <c r="A671" s="197">
        <v>132</v>
      </c>
      <c r="B671" s="195" t="s">
        <v>3906</v>
      </c>
      <c r="C671" s="192" t="s">
        <v>3725</v>
      </c>
      <c r="D671" s="197" t="s">
        <v>3770</v>
      </c>
      <c r="E671" s="253">
        <v>560000</v>
      </c>
      <c r="F671" s="191"/>
    </row>
    <row r="672" spans="1:6" ht="15.75" x14ac:dyDescent="0.25">
      <c r="A672" s="197">
        <v>133</v>
      </c>
      <c r="B672" s="195" t="s">
        <v>3907</v>
      </c>
      <c r="C672" s="196" t="s">
        <v>3726</v>
      </c>
      <c r="D672" s="197" t="s">
        <v>3770</v>
      </c>
      <c r="E672" s="253">
        <v>560000</v>
      </c>
      <c r="F672" s="191"/>
    </row>
    <row r="673" spans="1:6" ht="15.75" x14ac:dyDescent="0.25">
      <c r="A673" s="197">
        <v>134</v>
      </c>
      <c r="B673" s="195" t="s">
        <v>3908</v>
      </c>
      <c r="C673" s="196" t="s">
        <v>3726</v>
      </c>
      <c r="D673" s="197" t="s">
        <v>3505</v>
      </c>
      <c r="E673" s="253">
        <v>230000</v>
      </c>
      <c r="F673" s="191"/>
    </row>
    <row r="674" spans="1:6" ht="15.75" x14ac:dyDescent="0.25">
      <c r="A674" s="197">
        <v>135</v>
      </c>
      <c r="B674" s="195" t="s">
        <v>3909</v>
      </c>
      <c r="C674" s="196" t="s">
        <v>3727</v>
      </c>
      <c r="D674" s="197" t="s">
        <v>3770</v>
      </c>
      <c r="E674" s="253">
        <v>560000</v>
      </c>
      <c r="F674" s="191"/>
    </row>
    <row r="675" spans="1:6" ht="15.75" x14ac:dyDescent="0.25">
      <c r="A675" s="197">
        <v>136</v>
      </c>
      <c r="B675" s="195" t="s">
        <v>3910</v>
      </c>
      <c r="C675" s="196" t="s">
        <v>3727</v>
      </c>
      <c r="D675" s="197" t="s">
        <v>3505</v>
      </c>
      <c r="E675" s="253">
        <v>230000</v>
      </c>
      <c r="F675" s="191"/>
    </row>
    <row r="676" spans="1:6" ht="15.75" x14ac:dyDescent="0.25">
      <c r="A676" s="197">
        <v>137</v>
      </c>
      <c r="B676" s="195" t="s">
        <v>3911</v>
      </c>
      <c r="C676" s="196" t="s">
        <v>3728</v>
      </c>
      <c r="D676" s="197" t="s">
        <v>3505</v>
      </c>
      <c r="E676" s="253">
        <v>230000</v>
      </c>
      <c r="F676" s="191"/>
    </row>
    <row r="677" spans="1:6" ht="15.75" x14ac:dyDescent="0.25">
      <c r="A677" s="197">
        <v>138</v>
      </c>
      <c r="B677" s="195" t="s">
        <v>3912</v>
      </c>
      <c r="C677" s="196" t="s">
        <v>3728</v>
      </c>
      <c r="D677" s="197" t="s">
        <v>3770</v>
      </c>
      <c r="E677" s="253">
        <v>560000</v>
      </c>
      <c r="F677" s="191"/>
    </row>
    <row r="678" spans="1:6" ht="15.75" x14ac:dyDescent="0.25">
      <c r="A678" s="197">
        <v>139</v>
      </c>
      <c r="B678" s="195" t="s">
        <v>3913</v>
      </c>
      <c r="C678" s="196" t="s">
        <v>3728</v>
      </c>
      <c r="D678" s="197" t="s">
        <v>2577</v>
      </c>
      <c r="E678" s="253">
        <v>430000</v>
      </c>
      <c r="F678" s="191"/>
    </row>
    <row r="679" spans="1:6" ht="15.75" x14ac:dyDescent="0.25">
      <c r="A679" s="197">
        <v>140</v>
      </c>
      <c r="B679" s="195" t="s">
        <v>3914</v>
      </c>
      <c r="C679" s="196" t="s">
        <v>3729</v>
      </c>
      <c r="D679" s="197" t="s">
        <v>1002</v>
      </c>
      <c r="E679" s="253">
        <v>210000</v>
      </c>
      <c r="F679" s="191"/>
    </row>
    <row r="680" spans="1:6" ht="15.75" x14ac:dyDescent="0.25">
      <c r="A680" s="197">
        <v>141</v>
      </c>
      <c r="B680" s="195" t="s">
        <v>3915</v>
      </c>
      <c r="C680" s="196" t="s">
        <v>3730</v>
      </c>
      <c r="D680" s="197" t="s">
        <v>3505</v>
      </c>
      <c r="E680" s="253">
        <v>230000</v>
      </c>
      <c r="F680" s="191"/>
    </row>
    <row r="681" spans="1:6" ht="15.75" x14ac:dyDescent="0.25">
      <c r="A681" s="197">
        <v>142</v>
      </c>
      <c r="B681" s="195" t="s">
        <v>3916</v>
      </c>
      <c r="C681" s="196" t="s">
        <v>3730</v>
      </c>
      <c r="D681" s="197" t="s">
        <v>3770</v>
      </c>
      <c r="E681" s="253">
        <v>560000</v>
      </c>
      <c r="F681" s="191"/>
    </row>
    <row r="682" spans="1:6" ht="15.75" x14ac:dyDescent="0.25">
      <c r="A682" s="197">
        <v>143</v>
      </c>
      <c r="B682" s="195" t="s">
        <v>3917</v>
      </c>
      <c r="C682" s="196" t="s">
        <v>3731</v>
      </c>
      <c r="D682" s="197" t="s">
        <v>3770</v>
      </c>
      <c r="E682" s="253">
        <v>560000</v>
      </c>
      <c r="F682" s="191"/>
    </row>
    <row r="683" spans="1:6" ht="15.75" x14ac:dyDescent="0.25">
      <c r="A683" s="197">
        <v>144</v>
      </c>
      <c r="B683" s="195" t="s">
        <v>3918</v>
      </c>
      <c r="C683" s="196" t="s">
        <v>3731</v>
      </c>
      <c r="D683" s="197" t="s">
        <v>3505</v>
      </c>
      <c r="E683" s="253">
        <v>230000</v>
      </c>
      <c r="F683" s="191"/>
    </row>
    <row r="684" spans="1:6" ht="15.75" x14ac:dyDescent="0.25">
      <c r="A684" s="197">
        <v>145</v>
      </c>
      <c r="B684" s="195" t="s">
        <v>3919</v>
      </c>
      <c r="C684" s="196" t="s">
        <v>3732</v>
      </c>
      <c r="D684" s="197" t="s">
        <v>3505</v>
      </c>
      <c r="E684" s="253">
        <v>230000</v>
      </c>
      <c r="F684" s="191"/>
    </row>
    <row r="685" spans="1:6" ht="15.75" x14ac:dyDescent="0.25">
      <c r="A685" s="197">
        <v>146</v>
      </c>
      <c r="B685" s="195" t="s">
        <v>3920</v>
      </c>
      <c r="C685" s="196" t="s">
        <v>3732</v>
      </c>
      <c r="D685" s="197" t="s">
        <v>3770</v>
      </c>
      <c r="E685" s="253">
        <v>560000</v>
      </c>
      <c r="F685" s="191"/>
    </row>
    <row r="686" spans="1:6" ht="15.75" x14ac:dyDescent="0.25">
      <c r="A686" s="197">
        <v>147</v>
      </c>
      <c r="B686" s="195" t="s">
        <v>3921</v>
      </c>
      <c r="C686" s="196" t="s">
        <v>3733</v>
      </c>
      <c r="D686" s="197" t="s">
        <v>3770</v>
      </c>
      <c r="E686" s="253">
        <v>560000</v>
      </c>
      <c r="F686" s="191"/>
    </row>
    <row r="687" spans="1:6" ht="15.75" x14ac:dyDescent="0.25">
      <c r="A687" s="197">
        <v>148</v>
      </c>
      <c r="B687" s="195" t="s">
        <v>3922</v>
      </c>
      <c r="C687" s="196" t="s">
        <v>3733</v>
      </c>
      <c r="D687" s="197" t="s">
        <v>3505</v>
      </c>
      <c r="E687" s="253">
        <v>230000</v>
      </c>
      <c r="F687" s="191"/>
    </row>
    <row r="688" spans="1:6" ht="15.75" x14ac:dyDescent="0.25">
      <c r="A688" s="197">
        <v>149</v>
      </c>
      <c r="B688" s="195" t="s">
        <v>3923</v>
      </c>
      <c r="C688" s="196" t="s">
        <v>3734</v>
      </c>
      <c r="D688" s="197" t="s">
        <v>3505</v>
      </c>
      <c r="E688" s="253">
        <v>230000</v>
      </c>
      <c r="F688" s="191"/>
    </row>
    <row r="689" spans="1:6" ht="15.75" x14ac:dyDescent="0.25">
      <c r="A689" s="197">
        <v>150</v>
      </c>
      <c r="B689" s="195" t="s">
        <v>3924</v>
      </c>
      <c r="C689" s="196" t="s">
        <v>3734</v>
      </c>
      <c r="D689" s="197" t="s">
        <v>3770</v>
      </c>
      <c r="E689" s="253">
        <v>560000</v>
      </c>
      <c r="F689" s="191"/>
    </row>
    <row r="690" spans="1:6" ht="15.75" x14ac:dyDescent="0.25">
      <c r="A690" s="197">
        <v>151</v>
      </c>
      <c r="B690" s="195" t="s">
        <v>3925</v>
      </c>
      <c r="C690" s="196" t="s">
        <v>3735</v>
      </c>
      <c r="D690" s="197" t="s">
        <v>3770</v>
      </c>
      <c r="E690" s="253">
        <v>560000</v>
      </c>
      <c r="F690" s="191"/>
    </row>
    <row r="691" spans="1:6" ht="15.75" x14ac:dyDescent="0.25">
      <c r="A691" s="197">
        <v>152</v>
      </c>
      <c r="B691" s="195" t="s">
        <v>3926</v>
      </c>
      <c r="C691" s="196" t="s">
        <v>3735</v>
      </c>
      <c r="D691" s="197" t="s">
        <v>3505</v>
      </c>
      <c r="E691" s="253">
        <v>230000</v>
      </c>
      <c r="F691" s="191"/>
    </row>
    <row r="692" spans="1:6" ht="15.75" x14ac:dyDescent="0.25">
      <c r="A692" s="197">
        <v>153</v>
      </c>
      <c r="B692" s="195" t="s">
        <v>3927</v>
      </c>
      <c r="C692" s="196" t="s">
        <v>3736</v>
      </c>
      <c r="D692" s="197" t="s">
        <v>3505</v>
      </c>
      <c r="E692" s="253">
        <v>230000</v>
      </c>
      <c r="F692" s="191"/>
    </row>
    <row r="693" spans="1:6" ht="15.75" x14ac:dyDescent="0.25">
      <c r="A693" s="197">
        <v>154</v>
      </c>
      <c r="B693" s="195" t="s">
        <v>3928</v>
      </c>
      <c r="C693" s="196" t="s">
        <v>3736</v>
      </c>
      <c r="D693" s="197" t="s">
        <v>3770</v>
      </c>
      <c r="E693" s="253">
        <v>560000</v>
      </c>
      <c r="F693" s="191"/>
    </row>
    <row r="694" spans="1:6" ht="15.75" x14ac:dyDescent="0.25">
      <c r="A694" s="197">
        <v>155</v>
      </c>
      <c r="B694" s="195" t="s">
        <v>3929</v>
      </c>
      <c r="C694" s="196" t="s">
        <v>3737</v>
      </c>
      <c r="D694" s="197" t="s">
        <v>3770</v>
      </c>
      <c r="E694" s="253">
        <v>560000</v>
      </c>
      <c r="F694" s="191"/>
    </row>
    <row r="695" spans="1:6" ht="15.75" x14ac:dyDescent="0.25">
      <c r="A695" s="197">
        <v>156</v>
      </c>
      <c r="B695" s="195" t="s">
        <v>3930</v>
      </c>
      <c r="C695" s="196" t="s">
        <v>3737</v>
      </c>
      <c r="D695" s="197" t="s">
        <v>3505</v>
      </c>
      <c r="E695" s="253">
        <v>230000</v>
      </c>
      <c r="F695" s="191"/>
    </row>
    <row r="696" spans="1:6" ht="15.75" x14ac:dyDescent="0.25">
      <c r="A696" s="197">
        <v>157</v>
      </c>
      <c r="B696" s="195" t="s">
        <v>3931</v>
      </c>
      <c r="C696" s="196" t="s">
        <v>3738</v>
      </c>
      <c r="D696" s="197" t="s">
        <v>2576</v>
      </c>
      <c r="E696" s="253">
        <v>400000</v>
      </c>
      <c r="F696" s="191"/>
    </row>
    <row r="697" spans="1:6" ht="15.75" x14ac:dyDescent="0.25">
      <c r="A697" s="197">
        <v>158</v>
      </c>
      <c r="B697" s="195" t="s">
        <v>3932</v>
      </c>
      <c r="C697" s="196" t="s">
        <v>3739</v>
      </c>
      <c r="D697" s="200" t="s">
        <v>3355</v>
      </c>
      <c r="E697" s="253">
        <v>935000</v>
      </c>
      <c r="F697" s="191"/>
    </row>
    <row r="698" spans="1:6" ht="15.75" x14ac:dyDescent="0.25">
      <c r="A698" s="197">
        <v>159</v>
      </c>
      <c r="B698" s="195" t="s">
        <v>3933</v>
      </c>
      <c r="C698" s="196" t="s">
        <v>3740</v>
      </c>
      <c r="D698" s="200" t="s">
        <v>3355</v>
      </c>
      <c r="E698" s="253">
        <v>935000</v>
      </c>
      <c r="F698" s="191"/>
    </row>
    <row r="699" spans="1:6" ht="15.75" x14ac:dyDescent="0.25">
      <c r="A699" s="197">
        <v>160</v>
      </c>
      <c r="B699" s="195" t="s">
        <v>3934</v>
      </c>
      <c r="C699" s="196" t="s">
        <v>3741</v>
      </c>
      <c r="D699" s="200" t="s">
        <v>3770</v>
      </c>
      <c r="E699" s="253">
        <v>560000</v>
      </c>
      <c r="F699" s="191"/>
    </row>
    <row r="700" spans="1:6" ht="15.75" x14ac:dyDescent="0.25">
      <c r="A700" s="197">
        <v>161</v>
      </c>
      <c r="B700" s="195" t="s">
        <v>3935</v>
      </c>
      <c r="C700" s="196" t="s">
        <v>3741</v>
      </c>
      <c r="D700" s="200" t="s">
        <v>3505</v>
      </c>
      <c r="E700" s="253">
        <v>230000</v>
      </c>
      <c r="F700" s="191"/>
    </row>
    <row r="701" spans="1:6" ht="15.75" x14ac:dyDescent="0.25">
      <c r="A701" s="197">
        <v>162</v>
      </c>
      <c r="B701" s="195" t="s">
        <v>3936</v>
      </c>
      <c r="C701" s="196" t="s">
        <v>3742</v>
      </c>
      <c r="D701" s="200" t="s">
        <v>3770</v>
      </c>
      <c r="E701" s="253">
        <v>560000</v>
      </c>
      <c r="F701" s="191"/>
    </row>
    <row r="702" spans="1:6" ht="15.75" x14ac:dyDescent="0.25">
      <c r="A702" s="197">
        <v>163</v>
      </c>
      <c r="B702" s="195" t="s">
        <v>3937</v>
      </c>
      <c r="C702" s="196" t="s">
        <v>3742</v>
      </c>
      <c r="D702" s="200" t="s">
        <v>3505</v>
      </c>
      <c r="E702" s="253">
        <v>230000</v>
      </c>
      <c r="F702" s="191"/>
    </row>
    <row r="703" spans="1:6" ht="15.75" x14ac:dyDescent="0.25">
      <c r="A703" s="197">
        <v>164</v>
      </c>
      <c r="B703" s="195" t="s">
        <v>3938</v>
      </c>
      <c r="C703" s="196" t="s">
        <v>3743</v>
      </c>
      <c r="D703" s="200" t="s">
        <v>3505</v>
      </c>
      <c r="E703" s="253">
        <v>230000</v>
      </c>
      <c r="F703" s="191"/>
    </row>
    <row r="704" spans="1:6" ht="15.75" x14ac:dyDescent="0.25">
      <c r="A704" s="197">
        <v>165</v>
      </c>
      <c r="B704" s="195" t="s">
        <v>3939</v>
      </c>
      <c r="C704" s="196" t="s">
        <v>3743</v>
      </c>
      <c r="D704" s="200" t="s">
        <v>3770</v>
      </c>
      <c r="E704" s="253">
        <v>560000</v>
      </c>
      <c r="F704" s="191"/>
    </row>
    <row r="705" spans="1:6" ht="15.75" x14ac:dyDescent="0.25">
      <c r="A705" s="197">
        <v>166</v>
      </c>
      <c r="B705" s="195" t="s">
        <v>3940</v>
      </c>
      <c r="C705" s="196" t="s">
        <v>3744</v>
      </c>
      <c r="D705" s="200" t="s">
        <v>3770</v>
      </c>
      <c r="E705" s="253">
        <v>560000</v>
      </c>
      <c r="F705" s="191"/>
    </row>
    <row r="706" spans="1:6" ht="15.75" x14ac:dyDescent="0.25">
      <c r="A706" s="197">
        <v>167</v>
      </c>
      <c r="B706" s="195" t="s">
        <v>3941</v>
      </c>
      <c r="C706" s="196" t="s">
        <v>3744</v>
      </c>
      <c r="D706" s="200" t="s">
        <v>3505</v>
      </c>
      <c r="E706" s="253">
        <v>230000</v>
      </c>
      <c r="F706" s="191"/>
    </row>
    <row r="707" spans="1:6" ht="15.75" x14ac:dyDescent="0.25">
      <c r="A707" s="197">
        <v>168</v>
      </c>
      <c r="B707" s="195" t="s">
        <v>3942</v>
      </c>
      <c r="C707" s="196" t="s">
        <v>3745</v>
      </c>
      <c r="D707" s="200" t="s">
        <v>3770</v>
      </c>
      <c r="E707" s="253">
        <v>560000</v>
      </c>
      <c r="F707" s="191"/>
    </row>
    <row r="708" spans="1:6" ht="15.75" x14ac:dyDescent="0.25">
      <c r="A708" s="197">
        <v>169</v>
      </c>
      <c r="B708" s="195" t="s">
        <v>3943</v>
      </c>
      <c r="C708" s="196" t="s">
        <v>3745</v>
      </c>
      <c r="D708" s="197" t="s">
        <v>3505</v>
      </c>
      <c r="E708" s="253">
        <v>230000</v>
      </c>
      <c r="F708" s="191"/>
    </row>
    <row r="709" spans="1:6" ht="15.75" x14ac:dyDescent="0.25">
      <c r="A709" s="197">
        <v>170</v>
      </c>
      <c r="B709" s="195" t="s">
        <v>3944</v>
      </c>
      <c r="C709" s="196" t="s">
        <v>3746</v>
      </c>
      <c r="D709" s="197" t="s">
        <v>2576</v>
      </c>
      <c r="E709" s="253">
        <v>400000</v>
      </c>
      <c r="F709" s="191"/>
    </row>
    <row r="710" spans="1:6" ht="15.75" x14ac:dyDescent="0.25">
      <c r="A710" s="197">
        <v>171</v>
      </c>
      <c r="B710" s="195" t="s">
        <v>3945</v>
      </c>
      <c r="C710" s="196" t="s">
        <v>3747</v>
      </c>
      <c r="D710" s="197" t="s">
        <v>3770</v>
      </c>
      <c r="E710" s="253">
        <v>560000</v>
      </c>
      <c r="F710" s="191"/>
    </row>
    <row r="711" spans="1:6" ht="15.75" x14ac:dyDescent="0.25">
      <c r="A711" s="197">
        <v>172</v>
      </c>
      <c r="B711" s="195" t="s">
        <v>3946</v>
      </c>
      <c r="C711" s="196" t="s">
        <v>3747</v>
      </c>
      <c r="D711" s="197" t="s">
        <v>3505</v>
      </c>
      <c r="E711" s="253">
        <v>230000</v>
      </c>
      <c r="F711" s="191"/>
    </row>
    <row r="712" spans="1:6" ht="15.75" x14ac:dyDescent="0.25">
      <c r="A712" s="197">
        <v>173</v>
      </c>
      <c r="B712" s="195" t="s">
        <v>3947</v>
      </c>
      <c r="C712" s="196" t="s">
        <v>3748</v>
      </c>
      <c r="D712" s="197" t="s">
        <v>3505</v>
      </c>
      <c r="E712" s="253">
        <v>230000</v>
      </c>
      <c r="F712" s="191"/>
    </row>
    <row r="713" spans="1:6" ht="15.75" x14ac:dyDescent="0.25">
      <c r="A713" s="197">
        <v>174</v>
      </c>
      <c r="B713" s="195" t="s">
        <v>3948</v>
      </c>
      <c r="C713" s="196" t="s">
        <v>3748</v>
      </c>
      <c r="D713" s="197" t="s">
        <v>3770</v>
      </c>
      <c r="E713" s="253">
        <v>560000</v>
      </c>
      <c r="F713" s="191"/>
    </row>
    <row r="714" spans="1:6" ht="15.75" x14ac:dyDescent="0.25">
      <c r="A714" s="197">
        <v>175</v>
      </c>
      <c r="B714" s="195" t="s">
        <v>3949</v>
      </c>
      <c r="C714" s="196" t="s">
        <v>3675</v>
      </c>
      <c r="D714" s="197" t="s">
        <v>3505</v>
      </c>
      <c r="E714" s="253">
        <v>230000</v>
      </c>
      <c r="F714" s="191"/>
    </row>
    <row r="715" spans="1:6" ht="15.75" customHeight="1" x14ac:dyDescent="0.25">
      <c r="A715" s="197">
        <v>176</v>
      </c>
      <c r="B715" s="195" t="s">
        <v>3950</v>
      </c>
      <c r="C715" s="192" t="s">
        <v>3674</v>
      </c>
      <c r="D715" s="197" t="s">
        <v>3505</v>
      </c>
      <c r="E715" s="253">
        <v>230000</v>
      </c>
      <c r="F715" s="191"/>
    </row>
    <row r="716" spans="1:6" ht="15.75" x14ac:dyDescent="0.25">
      <c r="A716" s="197">
        <v>177</v>
      </c>
      <c r="B716" s="195" t="s">
        <v>3951</v>
      </c>
      <c r="C716" s="196" t="s">
        <v>3749</v>
      </c>
      <c r="D716" s="197" t="s">
        <v>3505</v>
      </c>
      <c r="E716" s="253">
        <v>230000</v>
      </c>
      <c r="F716" s="191"/>
    </row>
    <row r="717" spans="1:6" ht="15.75" x14ac:dyDescent="0.25">
      <c r="A717" s="197">
        <v>178</v>
      </c>
      <c r="B717" s="195" t="s">
        <v>3952</v>
      </c>
      <c r="C717" s="196" t="s">
        <v>3749</v>
      </c>
      <c r="D717" s="197" t="s">
        <v>3770</v>
      </c>
      <c r="E717" s="253">
        <v>560000</v>
      </c>
      <c r="F717" s="191"/>
    </row>
    <row r="718" spans="1:6" ht="15.75" x14ac:dyDescent="0.25">
      <c r="A718" s="197">
        <v>179</v>
      </c>
      <c r="B718" s="195" t="s">
        <v>3953</v>
      </c>
      <c r="C718" s="196" t="s">
        <v>3125</v>
      </c>
      <c r="D718" s="197" t="s">
        <v>3770</v>
      </c>
      <c r="E718" s="253">
        <v>560000</v>
      </c>
      <c r="F718" s="191"/>
    </row>
    <row r="719" spans="1:6" ht="15.75" x14ac:dyDescent="0.25">
      <c r="A719" s="197">
        <v>180</v>
      </c>
      <c r="B719" s="195" t="s">
        <v>3954</v>
      </c>
      <c r="C719" s="196" t="s">
        <v>3125</v>
      </c>
      <c r="D719" s="197" t="s">
        <v>3505</v>
      </c>
      <c r="E719" s="253">
        <v>230000</v>
      </c>
      <c r="F719" s="191"/>
    </row>
    <row r="720" spans="1:6" ht="15.75" x14ac:dyDescent="0.25">
      <c r="A720" s="197">
        <v>181</v>
      </c>
      <c r="B720" s="195" t="s">
        <v>3955</v>
      </c>
      <c r="C720" s="196" t="s">
        <v>3750</v>
      </c>
      <c r="D720" s="197" t="s">
        <v>3505</v>
      </c>
      <c r="E720" s="253">
        <v>230000</v>
      </c>
      <c r="F720" s="191"/>
    </row>
    <row r="721" spans="1:6" ht="15.75" x14ac:dyDescent="0.25">
      <c r="A721" s="197">
        <v>182</v>
      </c>
      <c r="B721" s="195" t="s">
        <v>3956</v>
      </c>
      <c r="C721" s="196" t="s">
        <v>3750</v>
      </c>
      <c r="D721" s="197" t="s">
        <v>3770</v>
      </c>
      <c r="E721" s="253">
        <v>560000</v>
      </c>
      <c r="F721" s="191"/>
    </row>
    <row r="722" spans="1:6" ht="15.75" x14ac:dyDescent="0.25">
      <c r="A722" s="197">
        <v>183</v>
      </c>
      <c r="B722" s="195" t="s">
        <v>3957</v>
      </c>
      <c r="C722" s="196" t="s">
        <v>3751</v>
      </c>
      <c r="D722" s="197" t="s">
        <v>3770</v>
      </c>
      <c r="E722" s="253">
        <v>560000</v>
      </c>
      <c r="F722" s="191"/>
    </row>
    <row r="723" spans="1:6" ht="15.75" x14ac:dyDescent="0.25">
      <c r="A723" s="197">
        <v>184</v>
      </c>
      <c r="B723" s="195" t="s">
        <v>3958</v>
      </c>
      <c r="C723" s="196" t="s">
        <v>3751</v>
      </c>
      <c r="D723" s="197" t="s">
        <v>3505</v>
      </c>
      <c r="E723" s="253">
        <v>230000</v>
      </c>
      <c r="F723" s="191"/>
    </row>
    <row r="724" spans="1:6" ht="15.75" x14ac:dyDescent="0.25">
      <c r="A724" s="197">
        <v>185</v>
      </c>
      <c r="B724" s="195" t="s">
        <v>3959</v>
      </c>
      <c r="C724" s="192" t="s">
        <v>3752</v>
      </c>
      <c r="D724" s="197" t="s">
        <v>3505</v>
      </c>
      <c r="E724" s="253">
        <v>230000</v>
      </c>
      <c r="F724" s="191"/>
    </row>
    <row r="725" spans="1:6" ht="15.75" x14ac:dyDescent="0.25">
      <c r="A725" s="197">
        <v>186</v>
      </c>
      <c r="B725" s="195" t="s">
        <v>3960</v>
      </c>
      <c r="C725" s="192" t="s">
        <v>3752</v>
      </c>
      <c r="D725" s="197" t="s">
        <v>3770</v>
      </c>
      <c r="E725" s="253">
        <v>560000</v>
      </c>
      <c r="F725" s="191"/>
    </row>
    <row r="726" spans="1:6" ht="15.75" x14ac:dyDescent="0.25">
      <c r="A726" s="197">
        <v>187</v>
      </c>
      <c r="B726" s="195" t="s">
        <v>3961</v>
      </c>
      <c r="C726" s="196" t="s">
        <v>3753</v>
      </c>
      <c r="D726" s="197" t="s">
        <v>3770</v>
      </c>
      <c r="E726" s="253">
        <v>560000</v>
      </c>
      <c r="F726" s="191"/>
    </row>
    <row r="727" spans="1:6" ht="15.75" x14ac:dyDescent="0.25">
      <c r="A727" s="197">
        <v>188</v>
      </c>
      <c r="B727" s="195" t="s">
        <v>3962</v>
      </c>
      <c r="C727" s="196" t="s">
        <v>3753</v>
      </c>
      <c r="D727" s="197" t="s">
        <v>3505</v>
      </c>
      <c r="E727" s="253">
        <v>230000</v>
      </c>
      <c r="F727" s="191"/>
    </row>
    <row r="728" spans="1:6" ht="15.75" x14ac:dyDescent="0.25">
      <c r="A728" s="197">
        <v>189</v>
      </c>
      <c r="B728" s="195" t="s">
        <v>3963</v>
      </c>
      <c r="C728" s="196" t="s">
        <v>3754</v>
      </c>
      <c r="D728" s="197" t="s">
        <v>3505</v>
      </c>
      <c r="E728" s="253">
        <v>230000</v>
      </c>
      <c r="F728" s="191"/>
    </row>
    <row r="729" spans="1:6" ht="15.75" x14ac:dyDescent="0.25">
      <c r="A729" s="197">
        <v>190</v>
      </c>
      <c r="B729" s="195" t="s">
        <v>3964</v>
      </c>
      <c r="C729" s="196" t="s">
        <v>3754</v>
      </c>
      <c r="D729" s="197" t="s">
        <v>3770</v>
      </c>
      <c r="E729" s="253">
        <v>560000</v>
      </c>
      <c r="F729" s="191"/>
    </row>
    <row r="730" spans="1:6" ht="15.75" x14ac:dyDescent="0.25">
      <c r="A730" s="197">
        <v>191</v>
      </c>
      <c r="B730" s="195" t="s">
        <v>3965</v>
      </c>
      <c r="C730" s="196" t="s">
        <v>3755</v>
      </c>
      <c r="D730" s="197" t="s">
        <v>3770</v>
      </c>
      <c r="E730" s="253">
        <v>560000</v>
      </c>
      <c r="F730" s="191"/>
    </row>
    <row r="731" spans="1:6" ht="15.75" x14ac:dyDescent="0.25">
      <c r="A731" s="197">
        <v>192</v>
      </c>
      <c r="B731" s="195" t="s">
        <v>3966</v>
      </c>
      <c r="C731" s="196" t="s">
        <v>3755</v>
      </c>
      <c r="D731" s="197" t="s">
        <v>3505</v>
      </c>
      <c r="E731" s="253">
        <v>230000</v>
      </c>
      <c r="F731" s="191"/>
    </row>
    <row r="732" spans="1:6" ht="15.75" x14ac:dyDescent="0.25">
      <c r="A732" s="197">
        <v>193</v>
      </c>
      <c r="B732" s="195" t="s">
        <v>3967</v>
      </c>
      <c r="C732" s="196" t="s">
        <v>2938</v>
      </c>
      <c r="D732" s="197" t="s">
        <v>3770</v>
      </c>
      <c r="E732" s="253">
        <v>560000</v>
      </c>
      <c r="F732" s="191"/>
    </row>
    <row r="733" spans="1:6" ht="15.75" x14ac:dyDescent="0.25">
      <c r="A733" s="197">
        <v>194</v>
      </c>
      <c r="B733" s="195" t="s">
        <v>3968</v>
      </c>
      <c r="C733" s="196" t="s">
        <v>2938</v>
      </c>
      <c r="D733" s="197" t="s">
        <v>3505</v>
      </c>
      <c r="E733" s="253">
        <v>230000</v>
      </c>
      <c r="F733" s="191"/>
    </row>
    <row r="734" spans="1:6" ht="15.75" x14ac:dyDescent="0.25">
      <c r="A734" s="197">
        <v>195</v>
      </c>
      <c r="B734" s="195" t="s">
        <v>3969</v>
      </c>
      <c r="C734" s="196" t="s">
        <v>3756</v>
      </c>
      <c r="D734" s="197" t="s">
        <v>3505</v>
      </c>
      <c r="E734" s="253">
        <v>230000</v>
      </c>
      <c r="F734" s="191"/>
    </row>
    <row r="735" spans="1:6" ht="15.75" x14ac:dyDescent="0.25">
      <c r="A735" s="197">
        <v>196</v>
      </c>
      <c r="B735" s="195" t="s">
        <v>3970</v>
      </c>
      <c r="C735" s="196" t="s">
        <v>3756</v>
      </c>
      <c r="D735" s="197" t="s">
        <v>3770</v>
      </c>
      <c r="E735" s="253">
        <v>560000</v>
      </c>
      <c r="F735" s="191"/>
    </row>
    <row r="736" spans="1:6" ht="15.75" x14ac:dyDescent="0.25">
      <c r="A736" s="197">
        <v>197</v>
      </c>
      <c r="B736" s="195" t="s">
        <v>3971</v>
      </c>
      <c r="C736" s="196" t="s">
        <v>3757</v>
      </c>
      <c r="D736" s="197" t="s">
        <v>3770</v>
      </c>
      <c r="E736" s="253">
        <v>560000</v>
      </c>
      <c r="F736" s="191"/>
    </row>
    <row r="737" spans="1:6" ht="15.75" x14ac:dyDescent="0.25">
      <c r="A737" s="197">
        <v>198</v>
      </c>
      <c r="B737" s="195" t="s">
        <v>3972</v>
      </c>
      <c r="C737" s="196" t="s">
        <v>3757</v>
      </c>
      <c r="D737" s="197" t="s">
        <v>3505</v>
      </c>
      <c r="E737" s="253">
        <v>230000</v>
      </c>
      <c r="F737" s="191"/>
    </row>
    <row r="738" spans="1:6" ht="15.75" x14ac:dyDescent="0.25">
      <c r="A738" s="197">
        <v>199</v>
      </c>
      <c r="B738" s="195" t="s">
        <v>3973</v>
      </c>
      <c r="C738" s="196" t="s">
        <v>3758</v>
      </c>
      <c r="D738" s="197" t="s">
        <v>3505</v>
      </c>
      <c r="E738" s="253">
        <v>230000</v>
      </c>
      <c r="F738" s="191"/>
    </row>
    <row r="739" spans="1:6" ht="15.75" x14ac:dyDescent="0.25">
      <c r="A739" s="197">
        <v>200</v>
      </c>
      <c r="B739" s="195" t="s">
        <v>3974</v>
      </c>
      <c r="C739" s="196" t="s">
        <v>3758</v>
      </c>
      <c r="D739" s="197" t="s">
        <v>3770</v>
      </c>
      <c r="E739" s="253">
        <v>560000</v>
      </c>
      <c r="F739" s="191"/>
    </row>
    <row r="740" spans="1:6" ht="15.75" x14ac:dyDescent="0.25">
      <c r="A740" s="197">
        <v>201</v>
      </c>
      <c r="B740" s="195" t="s">
        <v>3975</v>
      </c>
      <c r="C740" s="196" t="s">
        <v>3759</v>
      </c>
      <c r="D740" s="197" t="s">
        <v>3770</v>
      </c>
      <c r="E740" s="253">
        <v>560000</v>
      </c>
      <c r="F740" s="191"/>
    </row>
    <row r="741" spans="1:6" ht="15.75" x14ac:dyDescent="0.25">
      <c r="A741" s="197">
        <v>202</v>
      </c>
      <c r="B741" s="195" t="s">
        <v>3976</v>
      </c>
      <c r="C741" s="196" t="s">
        <v>3759</v>
      </c>
      <c r="D741" s="197" t="s">
        <v>3505</v>
      </c>
      <c r="E741" s="253">
        <v>230000</v>
      </c>
      <c r="F741" s="191"/>
    </row>
    <row r="742" spans="1:6" ht="15.75" x14ac:dyDescent="0.25">
      <c r="A742" s="197">
        <v>203</v>
      </c>
      <c r="B742" s="195" t="s">
        <v>3977</v>
      </c>
      <c r="C742" s="196" t="s">
        <v>3760</v>
      </c>
      <c r="D742" s="197" t="s">
        <v>3505</v>
      </c>
      <c r="E742" s="253">
        <v>230000</v>
      </c>
      <c r="F742" s="191"/>
    </row>
    <row r="743" spans="1:6" ht="15.75" x14ac:dyDescent="0.25">
      <c r="A743" s="197">
        <v>204</v>
      </c>
      <c r="B743" s="195" t="s">
        <v>3978</v>
      </c>
      <c r="C743" s="196" t="s">
        <v>3760</v>
      </c>
      <c r="D743" s="197" t="s">
        <v>3770</v>
      </c>
      <c r="E743" s="253">
        <v>560000</v>
      </c>
      <c r="F743" s="191"/>
    </row>
    <row r="744" spans="1:6" ht="15.75" x14ac:dyDescent="0.25">
      <c r="A744" s="197">
        <v>205</v>
      </c>
      <c r="B744" s="195" t="s">
        <v>3979</v>
      </c>
      <c r="C744" s="196" t="s">
        <v>3761</v>
      </c>
      <c r="D744" s="197" t="s">
        <v>3770</v>
      </c>
      <c r="E744" s="253">
        <v>560000</v>
      </c>
      <c r="F744" s="191"/>
    </row>
    <row r="745" spans="1:6" ht="15.75" x14ac:dyDescent="0.25">
      <c r="A745" s="197">
        <v>206</v>
      </c>
      <c r="B745" s="195" t="s">
        <v>3980</v>
      </c>
      <c r="C745" s="196" t="s">
        <v>3761</v>
      </c>
      <c r="D745" s="197" t="s">
        <v>3505</v>
      </c>
      <c r="E745" s="253">
        <v>230000</v>
      </c>
      <c r="F745" s="191"/>
    </row>
    <row r="746" spans="1:6" ht="15.75" x14ac:dyDescent="0.25">
      <c r="A746" s="197">
        <v>207</v>
      </c>
      <c r="B746" s="195" t="s">
        <v>3981</v>
      </c>
      <c r="C746" s="196" t="s">
        <v>3762</v>
      </c>
      <c r="D746" s="197" t="s">
        <v>3505</v>
      </c>
      <c r="E746" s="253">
        <v>230000</v>
      </c>
      <c r="F746" s="191"/>
    </row>
    <row r="747" spans="1:6" ht="15.75" x14ac:dyDescent="0.25">
      <c r="A747" s="197">
        <v>208</v>
      </c>
      <c r="B747" s="195" t="s">
        <v>3982</v>
      </c>
      <c r="C747" s="196" t="s">
        <v>3762</v>
      </c>
      <c r="D747" s="197" t="s">
        <v>3770</v>
      </c>
      <c r="E747" s="253">
        <v>560000</v>
      </c>
      <c r="F747" s="191"/>
    </row>
    <row r="748" spans="1:6" ht="15.75" x14ac:dyDescent="0.25">
      <c r="A748" s="197">
        <v>209</v>
      </c>
      <c r="B748" s="195" t="s">
        <v>3983</v>
      </c>
      <c r="C748" s="196" t="s">
        <v>3763</v>
      </c>
      <c r="D748" s="197" t="s">
        <v>3770</v>
      </c>
      <c r="E748" s="253">
        <v>560000</v>
      </c>
      <c r="F748" s="191"/>
    </row>
    <row r="749" spans="1:6" ht="15.75" x14ac:dyDescent="0.25">
      <c r="A749" s="197">
        <v>210</v>
      </c>
      <c r="B749" s="195" t="s">
        <v>3984</v>
      </c>
      <c r="C749" s="196" t="s">
        <v>3763</v>
      </c>
      <c r="D749" s="197" t="s">
        <v>3505</v>
      </c>
      <c r="E749" s="253">
        <v>230000</v>
      </c>
      <c r="F749" s="191"/>
    </row>
    <row r="750" spans="1:6" ht="15.75" x14ac:dyDescent="0.25">
      <c r="A750" s="197">
        <v>211</v>
      </c>
      <c r="B750" s="195" t="s">
        <v>3985</v>
      </c>
      <c r="C750" s="196" t="s">
        <v>2658</v>
      </c>
      <c r="D750" s="197" t="s">
        <v>3505</v>
      </c>
      <c r="E750" s="253">
        <v>230000</v>
      </c>
      <c r="F750" s="191"/>
    </row>
    <row r="751" spans="1:6" ht="15.75" x14ac:dyDescent="0.25">
      <c r="A751" s="197">
        <v>212</v>
      </c>
      <c r="B751" s="195" t="s">
        <v>3986</v>
      </c>
      <c r="C751" s="196" t="s">
        <v>2658</v>
      </c>
      <c r="D751" s="197" t="s">
        <v>3770</v>
      </c>
      <c r="E751" s="253">
        <v>560000</v>
      </c>
      <c r="F751" s="191"/>
    </row>
    <row r="752" spans="1:6" ht="15.75" x14ac:dyDescent="0.25">
      <c r="A752" s="197">
        <v>213</v>
      </c>
      <c r="B752" s="195" t="s">
        <v>3987</v>
      </c>
      <c r="C752" s="196" t="s">
        <v>3764</v>
      </c>
      <c r="D752" s="197" t="s">
        <v>3770</v>
      </c>
      <c r="E752" s="253">
        <v>560000</v>
      </c>
      <c r="F752" s="191"/>
    </row>
    <row r="753" spans="1:6" ht="15.75" x14ac:dyDescent="0.25">
      <c r="A753" s="197">
        <v>214</v>
      </c>
      <c r="B753" s="195" t="s">
        <v>3988</v>
      </c>
      <c r="C753" s="196" t="s">
        <v>3764</v>
      </c>
      <c r="D753" s="197" t="s">
        <v>3505</v>
      </c>
      <c r="E753" s="253">
        <v>230000</v>
      </c>
      <c r="F753" s="191"/>
    </row>
    <row r="754" spans="1:6" ht="15.75" x14ac:dyDescent="0.25">
      <c r="A754" s="197">
        <v>215</v>
      </c>
      <c r="B754" s="195" t="s">
        <v>3989</v>
      </c>
      <c r="C754" s="196" t="s">
        <v>3302</v>
      </c>
      <c r="D754" s="197" t="s">
        <v>3770</v>
      </c>
      <c r="E754" s="253">
        <v>560000</v>
      </c>
      <c r="F754" s="191"/>
    </row>
    <row r="755" spans="1:6" ht="15.75" x14ac:dyDescent="0.25">
      <c r="A755" s="197">
        <v>216</v>
      </c>
      <c r="B755" s="195" t="s">
        <v>3990</v>
      </c>
      <c r="C755" s="196" t="s">
        <v>3302</v>
      </c>
      <c r="D755" s="197" t="s">
        <v>3505</v>
      </c>
      <c r="E755" s="253">
        <v>230000</v>
      </c>
      <c r="F755" s="191"/>
    </row>
    <row r="756" spans="1:6" ht="15.75" x14ac:dyDescent="0.25">
      <c r="A756" s="197">
        <v>217</v>
      </c>
      <c r="B756" s="195" t="s">
        <v>3991</v>
      </c>
      <c r="C756" s="196" t="s">
        <v>3765</v>
      </c>
      <c r="D756" s="197" t="s">
        <v>3505</v>
      </c>
      <c r="E756" s="253">
        <v>230000</v>
      </c>
      <c r="F756" s="191"/>
    </row>
    <row r="757" spans="1:6" ht="15.75" x14ac:dyDescent="0.25">
      <c r="A757" s="197">
        <v>218</v>
      </c>
      <c r="B757" s="195" t="s">
        <v>3992</v>
      </c>
      <c r="C757" s="196" t="s">
        <v>3765</v>
      </c>
      <c r="D757" s="197" t="s">
        <v>3770</v>
      </c>
      <c r="E757" s="253">
        <v>560000</v>
      </c>
      <c r="F757" s="191"/>
    </row>
    <row r="758" spans="1:6" ht="15.75" x14ac:dyDescent="0.25">
      <c r="A758" s="197">
        <v>219</v>
      </c>
      <c r="B758" s="195" t="s">
        <v>3993</v>
      </c>
      <c r="C758" s="196" t="s">
        <v>3766</v>
      </c>
      <c r="D758" s="197" t="s">
        <v>3770</v>
      </c>
      <c r="E758" s="253">
        <v>560000</v>
      </c>
      <c r="F758" s="191"/>
    </row>
    <row r="759" spans="1:6" ht="15.75" x14ac:dyDescent="0.25">
      <c r="A759" s="197">
        <v>220</v>
      </c>
      <c r="B759" s="195" t="s">
        <v>3994</v>
      </c>
      <c r="C759" s="196" t="s">
        <v>3766</v>
      </c>
      <c r="D759" s="197" t="s">
        <v>3505</v>
      </c>
      <c r="E759" s="253">
        <v>230000</v>
      </c>
      <c r="F759" s="191"/>
    </row>
    <row r="760" spans="1:6" ht="15.75" x14ac:dyDescent="0.25">
      <c r="A760" s="197">
        <v>221</v>
      </c>
      <c r="B760" s="195" t="s">
        <v>3995</v>
      </c>
      <c r="C760" s="192" t="s">
        <v>3767</v>
      </c>
      <c r="D760" s="197" t="s">
        <v>3770</v>
      </c>
      <c r="E760" s="253">
        <v>560000</v>
      </c>
      <c r="F760" s="191"/>
    </row>
    <row r="761" spans="1:6" ht="15.75" x14ac:dyDescent="0.25">
      <c r="A761" s="197">
        <v>222</v>
      </c>
      <c r="B761" s="195" t="s">
        <v>3996</v>
      </c>
      <c r="C761" s="192" t="s">
        <v>3767</v>
      </c>
      <c r="D761" s="197" t="s">
        <v>3505</v>
      </c>
      <c r="E761" s="253">
        <v>230000</v>
      </c>
      <c r="F761" s="191"/>
    </row>
    <row r="762" spans="1:6" ht="15.75" x14ac:dyDescent="0.25">
      <c r="A762" s="197">
        <v>223</v>
      </c>
      <c r="B762" s="195" t="s">
        <v>3997</v>
      </c>
      <c r="C762" s="196" t="s">
        <v>3768</v>
      </c>
      <c r="D762" s="197" t="s">
        <v>3770</v>
      </c>
      <c r="E762" s="253">
        <v>560000</v>
      </c>
      <c r="F762" s="191"/>
    </row>
    <row r="763" spans="1:6" ht="15.75" x14ac:dyDescent="0.25">
      <c r="A763" s="197">
        <v>224</v>
      </c>
      <c r="B763" s="195" t="s">
        <v>3998</v>
      </c>
      <c r="C763" s="196" t="s">
        <v>3768</v>
      </c>
      <c r="D763" s="197" t="s">
        <v>3505</v>
      </c>
      <c r="E763" s="253">
        <v>230000</v>
      </c>
      <c r="F763" s="191"/>
    </row>
    <row r="764" spans="1:6" ht="15.75" x14ac:dyDescent="0.25">
      <c r="A764" s="197">
        <v>225</v>
      </c>
      <c r="B764" s="195" t="s">
        <v>3999</v>
      </c>
      <c r="C764" s="196" t="s">
        <v>3769</v>
      </c>
      <c r="D764" s="197" t="s">
        <v>3770</v>
      </c>
      <c r="E764" s="253">
        <v>560000</v>
      </c>
      <c r="F764" s="193"/>
    </row>
    <row r="765" spans="1:6" ht="15.75" x14ac:dyDescent="0.25">
      <c r="A765" s="197">
        <v>226</v>
      </c>
      <c r="B765" s="195" t="s">
        <v>4000</v>
      </c>
      <c r="C765" s="196" t="s">
        <v>3769</v>
      </c>
      <c r="D765" s="197" t="s">
        <v>3505</v>
      </c>
      <c r="E765" s="253">
        <v>230000</v>
      </c>
      <c r="F765" s="193"/>
    </row>
    <row r="766" spans="1:6" ht="15.75" x14ac:dyDescent="0.25">
      <c r="A766" s="197">
        <v>227</v>
      </c>
      <c r="B766" s="195" t="s">
        <v>4029</v>
      </c>
      <c r="C766" s="196" t="s">
        <v>4001</v>
      </c>
      <c r="D766" s="197" t="s">
        <v>3770</v>
      </c>
      <c r="E766" s="253">
        <v>560000</v>
      </c>
      <c r="F766" s="194"/>
    </row>
    <row r="767" spans="1:6" ht="15.75" x14ac:dyDescent="0.25">
      <c r="A767" s="197">
        <v>228</v>
      </c>
      <c r="B767" s="195" t="s">
        <v>4030</v>
      </c>
      <c r="C767" s="196" t="s">
        <v>4001</v>
      </c>
      <c r="D767" s="197" t="s">
        <v>3505</v>
      </c>
      <c r="E767" s="253">
        <v>230000</v>
      </c>
      <c r="F767" s="194"/>
    </row>
    <row r="768" spans="1:6" ht="15.75" x14ac:dyDescent="0.25">
      <c r="A768" s="197">
        <v>229</v>
      </c>
      <c r="B768" s="195" t="s">
        <v>4031</v>
      </c>
      <c r="C768" s="196" t="s">
        <v>4002</v>
      </c>
      <c r="D768" s="197" t="s">
        <v>3505</v>
      </c>
      <c r="E768" s="253">
        <v>230000</v>
      </c>
      <c r="F768" s="194"/>
    </row>
    <row r="769" spans="1:6" ht="15.75" x14ac:dyDescent="0.25">
      <c r="A769" s="197">
        <v>230</v>
      </c>
      <c r="B769" s="195" t="s">
        <v>4032</v>
      </c>
      <c r="C769" s="196" t="s">
        <v>4002</v>
      </c>
      <c r="D769" s="197" t="s">
        <v>3770</v>
      </c>
      <c r="E769" s="253">
        <v>560000</v>
      </c>
      <c r="F769" s="194"/>
    </row>
    <row r="770" spans="1:6" ht="15.75" x14ac:dyDescent="0.25">
      <c r="A770" s="197">
        <v>231</v>
      </c>
      <c r="B770" s="195" t="s">
        <v>4033</v>
      </c>
      <c r="C770" s="196" t="s">
        <v>4003</v>
      </c>
      <c r="D770" s="197" t="s">
        <v>3770</v>
      </c>
      <c r="E770" s="253">
        <v>560000</v>
      </c>
      <c r="F770" s="194"/>
    </row>
    <row r="771" spans="1:6" ht="15.75" x14ac:dyDescent="0.25">
      <c r="A771" s="197">
        <v>232</v>
      </c>
      <c r="B771" s="195" t="s">
        <v>4034</v>
      </c>
      <c r="C771" s="196" t="s">
        <v>4003</v>
      </c>
      <c r="D771" s="197" t="s">
        <v>3505</v>
      </c>
      <c r="E771" s="253">
        <v>230000</v>
      </c>
      <c r="F771" s="194"/>
    </row>
    <row r="772" spans="1:6" ht="15.75" x14ac:dyDescent="0.25">
      <c r="A772" s="197">
        <v>233</v>
      </c>
      <c r="B772" s="195" t="s">
        <v>4035</v>
      </c>
      <c r="C772" s="196" t="s">
        <v>4004</v>
      </c>
      <c r="D772" s="197" t="s">
        <v>3505</v>
      </c>
      <c r="E772" s="253">
        <v>230000</v>
      </c>
      <c r="F772" s="194"/>
    </row>
    <row r="773" spans="1:6" ht="15.75" x14ac:dyDescent="0.25">
      <c r="A773" s="197">
        <v>234</v>
      </c>
      <c r="B773" s="195" t="s">
        <v>4036</v>
      </c>
      <c r="C773" s="196" t="s">
        <v>4004</v>
      </c>
      <c r="D773" s="197" t="s">
        <v>3770</v>
      </c>
      <c r="E773" s="253">
        <v>560000</v>
      </c>
      <c r="F773" s="194"/>
    </row>
    <row r="774" spans="1:6" ht="15.75" x14ac:dyDescent="0.25">
      <c r="A774" s="197">
        <v>235</v>
      </c>
      <c r="B774" s="195" t="s">
        <v>4037</v>
      </c>
      <c r="C774" s="196" t="s">
        <v>4005</v>
      </c>
      <c r="D774" s="197" t="s">
        <v>3770</v>
      </c>
      <c r="E774" s="253">
        <v>560000</v>
      </c>
      <c r="F774" s="194"/>
    </row>
    <row r="775" spans="1:6" ht="15.75" x14ac:dyDescent="0.25">
      <c r="A775" s="197">
        <v>236</v>
      </c>
      <c r="B775" s="195" t="s">
        <v>4038</v>
      </c>
      <c r="C775" s="196" t="s">
        <v>4005</v>
      </c>
      <c r="D775" s="197" t="s">
        <v>3505</v>
      </c>
      <c r="E775" s="253">
        <v>230000</v>
      </c>
      <c r="F775" s="194"/>
    </row>
    <row r="776" spans="1:6" ht="15.75" x14ac:dyDescent="0.25">
      <c r="A776" s="197">
        <v>237</v>
      </c>
      <c r="B776" s="195" t="s">
        <v>4039</v>
      </c>
      <c r="C776" s="196" t="s">
        <v>4006</v>
      </c>
      <c r="D776" s="197" t="s">
        <v>3770</v>
      </c>
      <c r="E776" s="253">
        <v>560000</v>
      </c>
      <c r="F776" s="194"/>
    </row>
    <row r="777" spans="1:6" ht="15.75" x14ac:dyDescent="0.25">
      <c r="A777" s="197">
        <v>238</v>
      </c>
      <c r="B777" s="195" t="s">
        <v>4040</v>
      </c>
      <c r="C777" s="196" t="s">
        <v>4006</v>
      </c>
      <c r="D777" s="197" t="s">
        <v>3505</v>
      </c>
      <c r="E777" s="253">
        <v>230000</v>
      </c>
      <c r="F777" s="194"/>
    </row>
    <row r="778" spans="1:6" ht="15.75" x14ac:dyDescent="0.25">
      <c r="A778" s="197">
        <v>239</v>
      </c>
      <c r="B778" s="195" t="s">
        <v>4041</v>
      </c>
      <c r="C778" s="196" t="s">
        <v>4007</v>
      </c>
      <c r="D778" s="197" t="s">
        <v>3505</v>
      </c>
      <c r="E778" s="253">
        <v>230000</v>
      </c>
      <c r="F778" s="194"/>
    </row>
    <row r="779" spans="1:6" ht="15.75" x14ac:dyDescent="0.25">
      <c r="A779" s="197">
        <v>240</v>
      </c>
      <c r="B779" s="195" t="s">
        <v>4042</v>
      </c>
      <c r="C779" s="196" t="s">
        <v>4007</v>
      </c>
      <c r="D779" s="197" t="s">
        <v>3770</v>
      </c>
      <c r="E779" s="253">
        <v>560000</v>
      </c>
      <c r="F779" s="194"/>
    </row>
    <row r="780" spans="1:6" ht="15.75" x14ac:dyDescent="0.25">
      <c r="A780" s="197">
        <v>241</v>
      </c>
      <c r="B780" s="195" t="s">
        <v>4043</v>
      </c>
      <c r="C780" s="196" t="s">
        <v>4008</v>
      </c>
      <c r="D780" s="197" t="s">
        <v>3770</v>
      </c>
      <c r="E780" s="253">
        <v>560000</v>
      </c>
      <c r="F780" s="194"/>
    </row>
    <row r="781" spans="1:6" ht="15.75" x14ac:dyDescent="0.25">
      <c r="A781" s="197">
        <v>242</v>
      </c>
      <c r="B781" s="195" t="s">
        <v>4044</v>
      </c>
      <c r="C781" s="196" t="s">
        <v>4008</v>
      </c>
      <c r="D781" s="197" t="s">
        <v>3505</v>
      </c>
      <c r="E781" s="253">
        <v>230000</v>
      </c>
      <c r="F781" s="194"/>
    </row>
    <row r="782" spans="1:6" ht="15.75" x14ac:dyDescent="0.25">
      <c r="A782" s="197">
        <v>243</v>
      </c>
      <c r="B782" s="195" t="s">
        <v>4045</v>
      </c>
      <c r="C782" s="196" t="s">
        <v>4009</v>
      </c>
      <c r="D782" s="197" t="s">
        <v>3505</v>
      </c>
      <c r="E782" s="253">
        <v>230000</v>
      </c>
      <c r="F782" s="194"/>
    </row>
    <row r="783" spans="1:6" ht="15.75" x14ac:dyDescent="0.25">
      <c r="A783" s="197">
        <v>244</v>
      </c>
      <c r="B783" s="195" t="s">
        <v>4046</v>
      </c>
      <c r="C783" s="196" t="s">
        <v>4009</v>
      </c>
      <c r="D783" s="197" t="s">
        <v>3770</v>
      </c>
      <c r="E783" s="253">
        <v>560000</v>
      </c>
      <c r="F783" s="194"/>
    </row>
    <row r="784" spans="1:6" ht="15.75" x14ac:dyDescent="0.25">
      <c r="A784" s="197">
        <v>245</v>
      </c>
      <c r="B784" s="195" t="s">
        <v>4047</v>
      </c>
      <c r="C784" s="196" t="s">
        <v>4010</v>
      </c>
      <c r="D784" s="197" t="s">
        <v>3770</v>
      </c>
      <c r="E784" s="253">
        <v>560000</v>
      </c>
      <c r="F784" s="194"/>
    </row>
    <row r="785" spans="1:6" ht="15.75" x14ac:dyDescent="0.25">
      <c r="A785" s="197">
        <v>246</v>
      </c>
      <c r="B785" s="195" t="s">
        <v>4048</v>
      </c>
      <c r="C785" s="196" t="s">
        <v>4010</v>
      </c>
      <c r="D785" s="197" t="s">
        <v>3505</v>
      </c>
      <c r="E785" s="253">
        <v>230000</v>
      </c>
      <c r="F785" s="194"/>
    </row>
    <row r="786" spans="1:6" ht="15.75" x14ac:dyDescent="0.25">
      <c r="A786" s="197">
        <v>247</v>
      </c>
      <c r="B786" s="195" t="s">
        <v>4049</v>
      </c>
      <c r="C786" s="196" t="s">
        <v>4011</v>
      </c>
      <c r="D786" s="197" t="s">
        <v>3505</v>
      </c>
      <c r="E786" s="253">
        <v>230000</v>
      </c>
      <c r="F786" s="194"/>
    </row>
    <row r="787" spans="1:6" ht="15.75" x14ac:dyDescent="0.25">
      <c r="A787" s="197">
        <v>248</v>
      </c>
      <c r="B787" s="195" t="s">
        <v>4050</v>
      </c>
      <c r="C787" s="196" t="s">
        <v>4011</v>
      </c>
      <c r="D787" s="197" t="s">
        <v>3770</v>
      </c>
      <c r="E787" s="253">
        <v>560000</v>
      </c>
      <c r="F787" s="194"/>
    </row>
    <row r="788" spans="1:6" ht="15.75" x14ac:dyDescent="0.25">
      <c r="A788" s="197">
        <v>249</v>
      </c>
      <c r="B788" s="195" t="s">
        <v>4051</v>
      </c>
      <c r="C788" s="196" t="s">
        <v>2436</v>
      </c>
      <c r="D788" s="197" t="s">
        <v>3770</v>
      </c>
      <c r="E788" s="253">
        <v>560000</v>
      </c>
      <c r="F788" s="194"/>
    </row>
    <row r="789" spans="1:6" ht="15.75" x14ac:dyDescent="0.25">
      <c r="A789" s="197">
        <v>250</v>
      </c>
      <c r="B789" s="195" t="s">
        <v>4052</v>
      </c>
      <c r="C789" s="196" t="s">
        <v>2436</v>
      </c>
      <c r="D789" s="197" t="s">
        <v>3505</v>
      </c>
      <c r="E789" s="253">
        <v>230000</v>
      </c>
      <c r="F789" s="194"/>
    </row>
    <row r="790" spans="1:6" ht="15.75" x14ac:dyDescent="0.25">
      <c r="A790" s="197">
        <v>251</v>
      </c>
      <c r="B790" s="195" t="s">
        <v>4053</v>
      </c>
      <c r="C790" s="196" t="s">
        <v>4012</v>
      </c>
      <c r="D790" s="197" t="s">
        <v>3505</v>
      </c>
      <c r="E790" s="253">
        <v>230000</v>
      </c>
      <c r="F790" s="194"/>
    </row>
    <row r="791" spans="1:6" ht="15.75" x14ac:dyDescent="0.25">
      <c r="A791" s="197">
        <v>252</v>
      </c>
      <c r="B791" s="195" t="s">
        <v>4054</v>
      </c>
      <c r="C791" s="196" t="s">
        <v>4012</v>
      </c>
      <c r="D791" s="197" t="s">
        <v>3770</v>
      </c>
      <c r="E791" s="253">
        <v>560000</v>
      </c>
      <c r="F791" s="194"/>
    </row>
    <row r="792" spans="1:6" ht="15.75" x14ac:dyDescent="0.25">
      <c r="A792" s="197">
        <v>253</v>
      </c>
      <c r="B792" s="195" t="s">
        <v>4055</v>
      </c>
      <c r="C792" s="196" t="s">
        <v>4013</v>
      </c>
      <c r="D792" s="197" t="s">
        <v>3770</v>
      </c>
      <c r="E792" s="253">
        <v>560000</v>
      </c>
      <c r="F792" s="194"/>
    </row>
    <row r="793" spans="1:6" ht="15.75" x14ac:dyDescent="0.25">
      <c r="A793" s="197">
        <v>254</v>
      </c>
      <c r="B793" s="195" t="s">
        <v>4056</v>
      </c>
      <c r="C793" s="196" t="s">
        <v>4013</v>
      </c>
      <c r="D793" s="197" t="s">
        <v>3505</v>
      </c>
      <c r="E793" s="253">
        <v>230000</v>
      </c>
      <c r="F793" s="194"/>
    </row>
    <row r="794" spans="1:6" ht="15.75" x14ac:dyDescent="0.25">
      <c r="A794" s="197">
        <v>255</v>
      </c>
      <c r="B794" s="195" t="s">
        <v>4057</v>
      </c>
      <c r="C794" s="196" t="s">
        <v>4014</v>
      </c>
      <c r="D794" s="197" t="s">
        <v>3505</v>
      </c>
      <c r="E794" s="253">
        <v>230000</v>
      </c>
      <c r="F794" s="194"/>
    </row>
    <row r="795" spans="1:6" ht="15.75" x14ac:dyDescent="0.25">
      <c r="A795" s="197">
        <v>256</v>
      </c>
      <c r="B795" s="195" t="s">
        <v>4058</v>
      </c>
      <c r="C795" s="196" t="s">
        <v>4014</v>
      </c>
      <c r="D795" s="197" t="s">
        <v>3770</v>
      </c>
      <c r="E795" s="253">
        <v>560000</v>
      </c>
      <c r="F795" s="194"/>
    </row>
    <row r="796" spans="1:6" ht="15.75" x14ac:dyDescent="0.25">
      <c r="A796" s="197">
        <v>257</v>
      </c>
      <c r="B796" s="195" t="s">
        <v>4059</v>
      </c>
      <c r="C796" s="196" t="s">
        <v>3657</v>
      </c>
      <c r="D796" s="200" t="s">
        <v>3771</v>
      </c>
      <c r="E796" s="253">
        <v>640000</v>
      </c>
      <c r="F796" s="194"/>
    </row>
    <row r="797" spans="1:6" ht="15.75" x14ac:dyDescent="0.25">
      <c r="A797" s="197">
        <v>258</v>
      </c>
      <c r="B797" s="195" t="s">
        <v>4060</v>
      </c>
      <c r="C797" s="196" t="s">
        <v>3656</v>
      </c>
      <c r="D797" s="200" t="s">
        <v>3771</v>
      </c>
      <c r="E797" s="253">
        <v>640000</v>
      </c>
      <c r="F797" s="194"/>
    </row>
    <row r="798" spans="1:6" ht="15.75" x14ac:dyDescent="0.25">
      <c r="A798" s="197">
        <v>259</v>
      </c>
      <c r="B798" s="195" t="s">
        <v>4061</v>
      </c>
      <c r="C798" s="196" t="s">
        <v>4015</v>
      </c>
      <c r="D798" s="197" t="s">
        <v>3770</v>
      </c>
      <c r="E798" s="253">
        <v>560000</v>
      </c>
      <c r="F798" s="194"/>
    </row>
    <row r="799" spans="1:6" ht="15.75" x14ac:dyDescent="0.25">
      <c r="A799" s="197">
        <v>260</v>
      </c>
      <c r="B799" s="195" t="s">
        <v>4062</v>
      </c>
      <c r="C799" s="196" t="s">
        <v>4015</v>
      </c>
      <c r="D799" s="197" t="s">
        <v>3505</v>
      </c>
      <c r="E799" s="253">
        <v>230000</v>
      </c>
      <c r="F799" s="194"/>
    </row>
    <row r="800" spans="1:6" ht="15.75" x14ac:dyDescent="0.25">
      <c r="A800" s="197">
        <v>261</v>
      </c>
      <c r="B800" s="195" t="s">
        <v>4063</v>
      </c>
      <c r="C800" s="196" t="s">
        <v>4016</v>
      </c>
      <c r="D800" s="197" t="s">
        <v>3770</v>
      </c>
      <c r="E800" s="253">
        <v>560000</v>
      </c>
      <c r="F800" s="194"/>
    </row>
    <row r="801" spans="1:6" ht="15.75" x14ac:dyDescent="0.25">
      <c r="A801" s="197">
        <v>262</v>
      </c>
      <c r="B801" s="195" t="s">
        <v>4064</v>
      </c>
      <c r="C801" s="196" t="s">
        <v>4016</v>
      </c>
      <c r="D801" s="197" t="s">
        <v>3505</v>
      </c>
      <c r="E801" s="253">
        <v>230000</v>
      </c>
      <c r="F801" s="194"/>
    </row>
    <row r="802" spans="1:6" ht="15.75" x14ac:dyDescent="0.25">
      <c r="A802" s="197">
        <v>263</v>
      </c>
      <c r="B802" s="195" t="s">
        <v>4065</v>
      </c>
      <c r="C802" s="196" t="s">
        <v>4017</v>
      </c>
      <c r="D802" s="197" t="s">
        <v>3505</v>
      </c>
      <c r="E802" s="253">
        <v>230000</v>
      </c>
      <c r="F802" s="194"/>
    </row>
    <row r="803" spans="1:6" ht="15.75" x14ac:dyDescent="0.25">
      <c r="A803" s="197">
        <v>264</v>
      </c>
      <c r="B803" s="195" t="s">
        <v>4066</v>
      </c>
      <c r="C803" s="196" t="s">
        <v>4017</v>
      </c>
      <c r="D803" s="197" t="s">
        <v>3770</v>
      </c>
      <c r="E803" s="253">
        <v>560000</v>
      </c>
      <c r="F803" s="194"/>
    </row>
    <row r="804" spans="1:6" ht="15.75" x14ac:dyDescent="0.25">
      <c r="A804" s="197">
        <v>265</v>
      </c>
      <c r="B804" s="195" t="s">
        <v>4067</v>
      </c>
      <c r="C804" s="196" t="s">
        <v>4018</v>
      </c>
      <c r="D804" s="197" t="s">
        <v>3770</v>
      </c>
      <c r="E804" s="253">
        <v>560000</v>
      </c>
      <c r="F804" s="194"/>
    </row>
    <row r="805" spans="1:6" ht="15.75" x14ac:dyDescent="0.25">
      <c r="A805" s="197">
        <v>266</v>
      </c>
      <c r="B805" s="195" t="s">
        <v>4068</v>
      </c>
      <c r="C805" s="196" t="s">
        <v>4018</v>
      </c>
      <c r="D805" s="197" t="s">
        <v>3505</v>
      </c>
      <c r="E805" s="253">
        <v>230000</v>
      </c>
      <c r="F805" s="194"/>
    </row>
    <row r="806" spans="1:6" ht="15.75" x14ac:dyDescent="0.25">
      <c r="A806" s="197">
        <v>267</v>
      </c>
      <c r="B806" s="195" t="s">
        <v>4069</v>
      </c>
      <c r="C806" s="196" t="s">
        <v>3318</v>
      </c>
      <c r="D806" s="197" t="s">
        <v>3770</v>
      </c>
      <c r="E806" s="253">
        <v>560000</v>
      </c>
      <c r="F806" s="194"/>
    </row>
    <row r="807" spans="1:6" ht="15.75" x14ac:dyDescent="0.25">
      <c r="A807" s="197">
        <v>268</v>
      </c>
      <c r="B807" s="195" t="s">
        <v>4070</v>
      </c>
      <c r="C807" s="196" t="s">
        <v>3318</v>
      </c>
      <c r="D807" s="197" t="s">
        <v>3505</v>
      </c>
      <c r="E807" s="253">
        <v>230000</v>
      </c>
      <c r="F807" s="194"/>
    </row>
    <row r="808" spans="1:6" ht="15.75" x14ac:dyDescent="0.25">
      <c r="A808" s="197">
        <v>269</v>
      </c>
      <c r="B808" s="195" t="s">
        <v>4071</v>
      </c>
      <c r="C808" s="196" t="s">
        <v>4019</v>
      </c>
      <c r="D808" s="197" t="s">
        <v>3505</v>
      </c>
      <c r="E808" s="253">
        <v>230000</v>
      </c>
      <c r="F808" s="194"/>
    </row>
    <row r="809" spans="1:6" ht="15.75" x14ac:dyDescent="0.25">
      <c r="A809" s="197">
        <v>270</v>
      </c>
      <c r="B809" s="195" t="s">
        <v>4072</v>
      </c>
      <c r="C809" s="196" t="s">
        <v>4019</v>
      </c>
      <c r="D809" s="197" t="s">
        <v>3770</v>
      </c>
      <c r="E809" s="253">
        <v>560000</v>
      </c>
      <c r="F809" s="194"/>
    </row>
    <row r="810" spans="1:6" ht="15.75" x14ac:dyDescent="0.25">
      <c r="A810" s="197">
        <v>271</v>
      </c>
      <c r="B810" s="195" t="s">
        <v>4073</v>
      </c>
      <c r="C810" s="196" t="s">
        <v>4020</v>
      </c>
      <c r="D810" s="197" t="s">
        <v>3770</v>
      </c>
      <c r="E810" s="253">
        <v>560000</v>
      </c>
      <c r="F810" s="194"/>
    </row>
    <row r="811" spans="1:6" ht="15.75" x14ac:dyDescent="0.25">
      <c r="A811" s="197">
        <v>272</v>
      </c>
      <c r="B811" s="195" t="s">
        <v>4074</v>
      </c>
      <c r="C811" s="196" t="s">
        <v>4020</v>
      </c>
      <c r="D811" s="197" t="s">
        <v>3505</v>
      </c>
      <c r="E811" s="253">
        <v>230000</v>
      </c>
      <c r="F811" s="194"/>
    </row>
    <row r="812" spans="1:6" ht="15.75" x14ac:dyDescent="0.25">
      <c r="A812" s="197">
        <v>273</v>
      </c>
      <c r="B812" s="195" t="s">
        <v>4075</v>
      </c>
      <c r="C812" s="196" t="s">
        <v>4021</v>
      </c>
      <c r="D812" s="197" t="s">
        <v>3505</v>
      </c>
      <c r="E812" s="253">
        <v>230000</v>
      </c>
      <c r="F812" s="194"/>
    </row>
    <row r="813" spans="1:6" ht="15.75" x14ac:dyDescent="0.25">
      <c r="A813" s="197">
        <v>274</v>
      </c>
      <c r="B813" s="195" t="s">
        <v>4076</v>
      </c>
      <c r="C813" s="196" t="s">
        <v>4021</v>
      </c>
      <c r="D813" s="197" t="s">
        <v>3770</v>
      </c>
      <c r="E813" s="253">
        <v>560000</v>
      </c>
      <c r="F813" s="194"/>
    </row>
    <row r="814" spans="1:6" ht="15.75" x14ac:dyDescent="0.25">
      <c r="A814" s="197">
        <v>275</v>
      </c>
      <c r="B814" s="195" t="s">
        <v>4077</v>
      </c>
      <c r="C814" s="196" t="s">
        <v>4022</v>
      </c>
      <c r="D814" s="197" t="s">
        <v>3770</v>
      </c>
      <c r="E814" s="253">
        <v>560000</v>
      </c>
      <c r="F814" s="194"/>
    </row>
    <row r="815" spans="1:6" ht="15.75" x14ac:dyDescent="0.25">
      <c r="A815" s="197">
        <v>276</v>
      </c>
      <c r="B815" s="195" t="s">
        <v>4078</v>
      </c>
      <c r="C815" s="196" t="s">
        <v>4022</v>
      </c>
      <c r="D815" s="197" t="s">
        <v>3505</v>
      </c>
      <c r="E815" s="253">
        <v>230000</v>
      </c>
      <c r="F815" s="194"/>
    </row>
    <row r="816" spans="1:6" ht="15.75" x14ac:dyDescent="0.25">
      <c r="A816" s="197">
        <v>277</v>
      </c>
      <c r="B816" s="195" t="s">
        <v>4079</v>
      </c>
      <c r="C816" s="196" t="s">
        <v>4023</v>
      </c>
      <c r="D816" s="197" t="s">
        <v>3505</v>
      </c>
      <c r="E816" s="253">
        <v>230000</v>
      </c>
      <c r="F816" s="194"/>
    </row>
    <row r="817" spans="1:6" ht="15.75" x14ac:dyDescent="0.25">
      <c r="A817" s="197">
        <v>278</v>
      </c>
      <c r="B817" s="195" t="s">
        <v>4080</v>
      </c>
      <c r="C817" s="196" t="s">
        <v>4023</v>
      </c>
      <c r="D817" s="197" t="s">
        <v>3770</v>
      </c>
      <c r="E817" s="253">
        <v>560000</v>
      </c>
      <c r="F817" s="194"/>
    </row>
    <row r="818" spans="1:6" ht="15.75" x14ac:dyDescent="0.25">
      <c r="A818" s="197">
        <v>279</v>
      </c>
      <c r="B818" s="195" t="s">
        <v>4081</v>
      </c>
      <c r="C818" s="196" t="s">
        <v>4024</v>
      </c>
      <c r="D818" s="197" t="s">
        <v>3770</v>
      </c>
      <c r="E818" s="253">
        <v>560000</v>
      </c>
      <c r="F818" s="194"/>
    </row>
    <row r="819" spans="1:6" ht="15.75" x14ac:dyDescent="0.25">
      <c r="A819" s="197">
        <v>280</v>
      </c>
      <c r="B819" s="195" t="s">
        <v>4082</v>
      </c>
      <c r="C819" s="196" t="s">
        <v>4024</v>
      </c>
      <c r="D819" s="197" t="s">
        <v>3505</v>
      </c>
      <c r="E819" s="253">
        <v>230000</v>
      </c>
      <c r="F819" s="194"/>
    </row>
    <row r="820" spans="1:6" ht="15.75" x14ac:dyDescent="0.25">
      <c r="A820" s="197">
        <v>281</v>
      </c>
      <c r="B820" s="195" t="s">
        <v>4083</v>
      </c>
      <c r="C820" s="196" t="s">
        <v>4025</v>
      </c>
      <c r="D820" s="197" t="s">
        <v>3770</v>
      </c>
      <c r="E820" s="253">
        <v>560000</v>
      </c>
      <c r="F820" s="194"/>
    </row>
    <row r="821" spans="1:6" ht="15.75" x14ac:dyDescent="0.25">
      <c r="A821" s="197">
        <v>282</v>
      </c>
      <c r="B821" s="195" t="s">
        <v>4084</v>
      </c>
      <c r="C821" s="196" t="s">
        <v>4025</v>
      </c>
      <c r="D821" s="197" t="s">
        <v>3505</v>
      </c>
      <c r="E821" s="253">
        <v>230000</v>
      </c>
      <c r="F821" s="194"/>
    </row>
    <row r="822" spans="1:6" ht="15.75" x14ac:dyDescent="0.25">
      <c r="A822" s="197">
        <v>283</v>
      </c>
      <c r="B822" s="195" t="s">
        <v>4085</v>
      </c>
      <c r="C822" s="196" t="s">
        <v>2456</v>
      </c>
      <c r="D822" s="197" t="s">
        <v>3770</v>
      </c>
      <c r="E822" s="253">
        <v>560000</v>
      </c>
      <c r="F822" s="194"/>
    </row>
    <row r="823" spans="1:6" ht="15.75" x14ac:dyDescent="0.25">
      <c r="A823" s="197">
        <v>284</v>
      </c>
      <c r="B823" s="195" t="s">
        <v>4086</v>
      </c>
      <c r="C823" s="196" t="s">
        <v>2456</v>
      </c>
      <c r="D823" s="197" t="s">
        <v>3505</v>
      </c>
      <c r="E823" s="253">
        <v>230000</v>
      </c>
      <c r="F823" s="194"/>
    </row>
    <row r="824" spans="1:6" ht="15.75" x14ac:dyDescent="0.25">
      <c r="A824" s="197">
        <v>285</v>
      </c>
      <c r="B824" s="195" t="s">
        <v>4087</v>
      </c>
      <c r="C824" s="196" t="s">
        <v>4026</v>
      </c>
      <c r="D824" s="197" t="s">
        <v>3505</v>
      </c>
      <c r="E824" s="253">
        <v>230000</v>
      </c>
      <c r="F824" s="194"/>
    </row>
    <row r="825" spans="1:6" ht="15.75" x14ac:dyDescent="0.25">
      <c r="A825" s="197">
        <v>286</v>
      </c>
      <c r="B825" s="195" t="s">
        <v>4088</v>
      </c>
      <c r="C825" s="196" t="s">
        <v>4026</v>
      </c>
      <c r="D825" s="197" t="s">
        <v>3770</v>
      </c>
      <c r="E825" s="253">
        <v>560000</v>
      </c>
      <c r="F825" s="194"/>
    </row>
    <row r="826" spans="1:6" ht="15.75" x14ac:dyDescent="0.25">
      <c r="A826" s="197">
        <v>287</v>
      </c>
      <c r="B826" s="195" t="s">
        <v>4089</v>
      </c>
      <c r="C826" s="196" t="s">
        <v>4027</v>
      </c>
      <c r="D826" s="197" t="s">
        <v>3770</v>
      </c>
      <c r="E826" s="253">
        <v>560000</v>
      </c>
      <c r="F826" s="194"/>
    </row>
    <row r="827" spans="1:6" ht="15.75" x14ac:dyDescent="0.25">
      <c r="A827" s="197">
        <v>288</v>
      </c>
      <c r="B827" s="195" t="s">
        <v>4090</v>
      </c>
      <c r="C827" s="196" t="s">
        <v>4027</v>
      </c>
      <c r="D827" s="197" t="s">
        <v>3505</v>
      </c>
      <c r="E827" s="253">
        <v>230000</v>
      </c>
      <c r="F827" s="194"/>
    </row>
    <row r="828" spans="1:6" ht="15.75" x14ac:dyDescent="0.25">
      <c r="A828" s="197">
        <v>289</v>
      </c>
      <c r="B828" s="195" t="s">
        <v>4091</v>
      </c>
      <c r="C828" s="196" t="s">
        <v>4028</v>
      </c>
      <c r="D828" s="197" t="s">
        <v>3505</v>
      </c>
      <c r="E828" s="253">
        <v>230000</v>
      </c>
      <c r="F828" s="194"/>
    </row>
    <row r="829" spans="1:6" ht="15.75" x14ac:dyDescent="0.25">
      <c r="A829" s="197">
        <v>290</v>
      </c>
      <c r="B829" s="195" t="s">
        <v>4092</v>
      </c>
      <c r="C829" s="196" t="s">
        <v>4028</v>
      </c>
      <c r="D829" s="197" t="s">
        <v>3770</v>
      </c>
      <c r="E829" s="253">
        <v>560000</v>
      </c>
      <c r="F829" s="194"/>
    </row>
    <row r="830" spans="1:6" ht="15.75" x14ac:dyDescent="0.25">
      <c r="A830" s="197">
        <v>291</v>
      </c>
      <c r="B830" s="195" t="s">
        <v>4093</v>
      </c>
      <c r="C830" s="196" t="s">
        <v>2960</v>
      </c>
      <c r="D830" s="197" t="s">
        <v>3770</v>
      </c>
      <c r="E830" s="253">
        <v>560000</v>
      </c>
      <c r="F830" s="194"/>
    </row>
    <row r="831" spans="1:6" ht="15.75" x14ac:dyDescent="0.25">
      <c r="A831" s="197">
        <v>292</v>
      </c>
      <c r="B831" s="195" t="s">
        <v>4094</v>
      </c>
      <c r="C831" s="196" t="s">
        <v>2960</v>
      </c>
      <c r="D831" s="197" t="s">
        <v>3505</v>
      </c>
      <c r="E831" s="253">
        <v>230000</v>
      </c>
      <c r="F831" s="194"/>
    </row>
    <row r="832" spans="1:6" ht="15.75" x14ac:dyDescent="0.25">
      <c r="A832" s="208" t="s">
        <v>330</v>
      </c>
      <c r="B832" s="209"/>
      <c r="C832" s="209"/>
      <c r="D832" s="210"/>
      <c r="E832" s="254">
        <f>SUM(E540:E831)</f>
        <v>127020000</v>
      </c>
      <c r="F832" s="8"/>
    </row>
    <row r="833" spans="1:10" ht="15.75" x14ac:dyDescent="0.25">
      <c r="A833" s="211" t="s">
        <v>4486</v>
      </c>
      <c r="B833" s="212"/>
      <c r="C833" s="212"/>
      <c r="D833" s="212"/>
      <c r="E833" s="255"/>
      <c r="F833" s="212"/>
    </row>
    <row r="834" spans="1:10" ht="15.75" x14ac:dyDescent="0.25">
      <c r="A834" s="218" t="s">
        <v>4105</v>
      </c>
      <c r="B834" s="218"/>
      <c r="C834" s="218"/>
      <c r="D834" s="218"/>
      <c r="E834" s="256"/>
      <c r="F834" s="218"/>
    </row>
    <row r="835" spans="1:10" ht="15.75" x14ac:dyDescent="0.25">
      <c r="A835" s="219" t="s">
        <v>9</v>
      </c>
      <c r="B835" s="219"/>
      <c r="C835" s="219"/>
      <c r="D835" s="219" t="s">
        <v>10</v>
      </c>
      <c r="E835" s="257"/>
      <c r="F835" s="219"/>
    </row>
    <row r="836" spans="1:10" ht="15.75" x14ac:dyDescent="0.25">
      <c r="A836" s="132"/>
      <c r="B836" s="132"/>
      <c r="C836" s="132"/>
      <c r="D836" s="132"/>
      <c r="E836" s="258"/>
      <c r="F836" s="133"/>
    </row>
    <row r="837" spans="1:10" ht="15.75" x14ac:dyDescent="0.25">
      <c r="A837" s="132"/>
      <c r="B837" s="132"/>
      <c r="C837" s="132"/>
      <c r="D837" s="132"/>
      <c r="E837" s="258"/>
      <c r="F837" s="133"/>
    </row>
    <row r="838" spans="1:10" ht="15.75" x14ac:dyDescent="0.25">
      <c r="A838" s="132"/>
      <c r="B838" s="132"/>
      <c r="C838" s="132"/>
      <c r="D838" s="132"/>
      <c r="E838" s="258"/>
      <c r="F838" s="133"/>
    </row>
    <row r="839" spans="1:10" ht="15.75" x14ac:dyDescent="0.25">
      <c r="A839" s="132"/>
      <c r="B839" s="132"/>
      <c r="C839" s="132"/>
      <c r="D839" s="132"/>
      <c r="E839" s="258"/>
      <c r="F839" s="133"/>
    </row>
    <row r="840" spans="1:10" ht="15.75" x14ac:dyDescent="0.25">
      <c r="A840" s="132"/>
      <c r="B840" s="132"/>
      <c r="C840" s="132"/>
      <c r="D840" s="132"/>
      <c r="E840" s="258"/>
      <c r="F840" s="133"/>
      <c r="J840">
        <f>30820+2070</f>
        <v>32890</v>
      </c>
    </row>
    <row r="841" spans="1:10" ht="15.75" x14ac:dyDescent="0.25">
      <c r="A841" s="219" t="s">
        <v>11</v>
      </c>
      <c r="B841" s="219"/>
      <c r="C841" s="219"/>
      <c r="D841" s="219" t="s">
        <v>12</v>
      </c>
      <c r="E841" s="257"/>
      <c r="F841" s="219"/>
    </row>
    <row r="842" spans="1:10" ht="15.75" x14ac:dyDescent="0.25">
      <c r="A842" s="180"/>
      <c r="B842" s="217" t="s">
        <v>183</v>
      </c>
      <c r="C842" s="217"/>
      <c r="D842" s="180"/>
      <c r="E842" s="259"/>
      <c r="F842" s="180"/>
    </row>
    <row r="843" spans="1:10" ht="15.75" x14ac:dyDescent="0.25">
      <c r="A843" s="186" t="s">
        <v>4097</v>
      </c>
      <c r="B843" s="186"/>
      <c r="C843" s="186"/>
      <c r="D843" s="221" t="s">
        <v>4099</v>
      </c>
      <c r="E843" s="260"/>
      <c r="F843" s="221"/>
      <c r="I843">
        <f>2300-230</f>
        <v>2070</v>
      </c>
    </row>
    <row r="844" spans="1:10" ht="15.75" x14ac:dyDescent="0.25">
      <c r="A844" s="189" t="s">
        <v>4098</v>
      </c>
      <c r="B844" s="186"/>
      <c r="C844" s="186"/>
      <c r="D844" s="221" t="s">
        <v>4102</v>
      </c>
      <c r="E844" s="260"/>
      <c r="F844" s="221"/>
      <c r="H844">
        <v>2805</v>
      </c>
    </row>
    <row r="845" spans="1:10" ht="15.75" x14ac:dyDescent="0.25">
      <c r="A845" s="198" t="s">
        <v>4487</v>
      </c>
      <c r="B845" s="186"/>
      <c r="C845" s="186"/>
      <c r="D845" s="221" t="s">
        <v>4106</v>
      </c>
      <c r="E845" s="260"/>
      <c r="F845" s="221"/>
      <c r="H845">
        <v>450</v>
      </c>
    </row>
    <row r="846" spans="1:10" ht="15.75" x14ac:dyDescent="0.25">
      <c r="A846" s="217" t="s">
        <v>4103</v>
      </c>
      <c r="B846" s="217"/>
      <c r="C846" s="217"/>
      <c r="D846" s="222" t="s">
        <v>4101</v>
      </c>
      <c r="E846" s="261"/>
      <c r="F846" s="222"/>
      <c r="H846">
        <v>420</v>
      </c>
    </row>
    <row r="847" spans="1:10" ht="15.75" x14ac:dyDescent="0.25">
      <c r="A847" s="186" t="s">
        <v>3649</v>
      </c>
      <c r="B847" s="186"/>
      <c r="C847" s="186"/>
      <c r="D847" s="180"/>
      <c r="E847" s="259"/>
      <c r="F847" s="180"/>
      <c r="H847">
        <v>32840</v>
      </c>
    </row>
    <row r="848" spans="1:10" ht="15.75" x14ac:dyDescent="0.25">
      <c r="A848" s="180"/>
      <c r="B848" s="186"/>
      <c r="C848" s="180"/>
      <c r="D848" s="180"/>
      <c r="E848" s="259"/>
      <c r="F848" s="180"/>
      <c r="H848">
        <v>83260</v>
      </c>
    </row>
    <row r="849" spans="1:8" x14ac:dyDescent="0.25">
      <c r="A849" s="135"/>
      <c r="B849" s="185"/>
      <c r="C849" s="135"/>
      <c r="D849" s="135"/>
      <c r="E849" s="262"/>
      <c r="F849" s="135"/>
      <c r="H849">
        <v>4480</v>
      </c>
    </row>
    <row r="850" spans="1:8" x14ac:dyDescent="0.25">
      <c r="A850" s="135"/>
      <c r="B850" s="185"/>
      <c r="C850" s="135"/>
      <c r="D850" s="135"/>
      <c r="E850" s="262"/>
      <c r="F850" s="135"/>
      <c r="H850">
        <v>1200</v>
      </c>
    </row>
    <row r="851" spans="1:8" x14ac:dyDescent="0.25">
      <c r="H851">
        <v>720</v>
      </c>
    </row>
    <row r="852" spans="1:8" x14ac:dyDescent="0.25">
      <c r="H852">
        <v>845</v>
      </c>
    </row>
    <row r="853" spans="1:8" x14ac:dyDescent="0.25">
      <c r="H853">
        <f>SUM(H844:H852)</f>
        <v>127020</v>
      </c>
    </row>
    <row r="856" spans="1:8" x14ac:dyDescent="0.25">
      <c r="E856" s="263">
        <f>230*6</f>
        <v>1380</v>
      </c>
    </row>
    <row r="945" spans="1:20" ht="18.75" x14ac:dyDescent="0.3">
      <c r="A945" s="205" t="s">
        <v>166</v>
      </c>
      <c r="B945" s="205"/>
      <c r="C945" s="205"/>
      <c r="D945" s="205"/>
      <c r="E945" s="238"/>
      <c r="F945" s="205"/>
    </row>
    <row r="946" spans="1:20" ht="18.75" x14ac:dyDescent="0.3">
      <c r="A946" s="206" t="s">
        <v>0</v>
      </c>
      <c r="B946" s="206"/>
      <c r="C946" s="206"/>
      <c r="D946" s="206"/>
      <c r="E946" s="251"/>
      <c r="F946" s="206"/>
    </row>
    <row r="947" spans="1:20" ht="22.5" x14ac:dyDescent="0.3">
      <c r="A947" s="220" t="s">
        <v>1565</v>
      </c>
      <c r="B947" s="220"/>
      <c r="C947" s="220"/>
      <c r="D947" s="220"/>
      <c r="E947" s="252"/>
      <c r="F947" s="220"/>
    </row>
    <row r="948" spans="1:20" ht="21.6" customHeight="1" x14ac:dyDescent="0.25">
      <c r="A948" s="109" t="s">
        <v>1</v>
      </c>
      <c r="B948" s="109" t="s">
        <v>2</v>
      </c>
      <c r="C948" s="178" t="s">
        <v>3588</v>
      </c>
      <c r="D948" s="109" t="s">
        <v>5</v>
      </c>
      <c r="E948" s="264" t="s">
        <v>6</v>
      </c>
      <c r="F948" s="109" t="s">
        <v>1564</v>
      </c>
    </row>
    <row r="949" spans="1:20" ht="18.600000000000001" customHeight="1" x14ac:dyDescent="0.25">
      <c r="A949" s="110">
        <v>1</v>
      </c>
      <c r="B949" s="110" t="s">
        <v>3535</v>
      </c>
      <c r="C949" s="113" t="s">
        <v>3501</v>
      </c>
      <c r="D949" s="182" t="s">
        <v>2577</v>
      </c>
      <c r="E949" s="253">
        <v>430000</v>
      </c>
      <c r="F949" s="110"/>
      <c r="G949" s="125"/>
      <c r="H949" s="125"/>
      <c r="I949" s="125"/>
      <c r="J949" s="126"/>
      <c r="K949" s="126"/>
      <c r="L949" s="137"/>
      <c r="M949" s="137"/>
      <c r="N949" s="126"/>
      <c r="O949" s="125"/>
      <c r="P949" s="125"/>
      <c r="Q949" s="137"/>
      <c r="R949" s="137"/>
      <c r="S949" s="137"/>
      <c r="T949" s="137"/>
    </row>
    <row r="950" spans="1:20" ht="15.75" x14ac:dyDescent="0.25">
      <c r="A950" s="110">
        <v>2</v>
      </c>
      <c r="B950" s="110" t="s">
        <v>3536</v>
      </c>
      <c r="C950" s="113" t="s">
        <v>3502</v>
      </c>
      <c r="D950" s="182" t="s">
        <v>2577</v>
      </c>
      <c r="E950" s="253">
        <v>430000</v>
      </c>
      <c r="F950" s="7"/>
      <c r="G950" s="125"/>
      <c r="H950" s="7">
        <v>430000</v>
      </c>
      <c r="I950" s="7"/>
      <c r="J950" s="126"/>
      <c r="K950" s="126"/>
      <c r="L950" s="137"/>
      <c r="M950" s="137"/>
      <c r="N950" s="126"/>
      <c r="O950" s="125"/>
      <c r="P950" s="125"/>
      <c r="Q950" s="137"/>
      <c r="R950" s="137"/>
      <c r="S950" s="137"/>
      <c r="T950" s="137"/>
    </row>
    <row r="951" spans="1:20" ht="15.75" x14ac:dyDescent="0.25">
      <c r="A951" s="110">
        <v>3</v>
      </c>
      <c r="B951" s="110" t="s">
        <v>3537</v>
      </c>
      <c r="C951" s="113" t="s">
        <v>3503</v>
      </c>
      <c r="D951" s="182" t="s">
        <v>3504</v>
      </c>
      <c r="E951" s="253">
        <v>560000</v>
      </c>
      <c r="F951" s="7"/>
      <c r="G951" s="125"/>
      <c r="H951" s="7">
        <v>560000</v>
      </c>
      <c r="I951" s="7"/>
      <c r="J951" s="126"/>
      <c r="K951" s="126"/>
      <c r="L951" s="137"/>
      <c r="M951" s="137"/>
      <c r="N951" s="126"/>
      <c r="O951" s="125"/>
      <c r="P951" s="125"/>
      <c r="Q951" s="137"/>
      <c r="R951" s="137"/>
      <c r="S951" s="137"/>
      <c r="T951" s="137"/>
    </row>
    <row r="952" spans="1:20" ht="15.75" x14ac:dyDescent="0.25">
      <c r="A952" s="110">
        <v>4</v>
      </c>
      <c r="B952" s="110" t="s">
        <v>3538</v>
      </c>
      <c r="C952" s="113" t="s">
        <v>3503</v>
      </c>
      <c r="D952" s="182" t="s">
        <v>3505</v>
      </c>
      <c r="E952" s="253">
        <v>230000</v>
      </c>
      <c r="F952" s="112"/>
      <c r="G952" s="125"/>
      <c r="H952" s="7">
        <v>230000</v>
      </c>
      <c r="I952" s="112"/>
      <c r="J952" s="126"/>
      <c r="K952" s="126"/>
      <c r="L952" s="137"/>
      <c r="M952" s="137"/>
      <c r="N952" s="126"/>
      <c r="O952" s="125"/>
      <c r="P952" s="125"/>
      <c r="Q952" s="137"/>
      <c r="R952" s="137"/>
      <c r="S952" s="137"/>
      <c r="T952" s="137"/>
    </row>
    <row r="953" spans="1:20" ht="15.75" x14ac:dyDescent="0.25">
      <c r="A953" s="110">
        <v>5</v>
      </c>
      <c r="B953" s="110" t="s">
        <v>3539</v>
      </c>
      <c r="C953" s="113" t="s">
        <v>3506</v>
      </c>
      <c r="D953" s="182" t="s">
        <v>3505</v>
      </c>
      <c r="E953" s="253">
        <v>230000</v>
      </c>
      <c r="F953" s="112"/>
      <c r="G953" s="125"/>
      <c r="H953" s="7">
        <v>230000</v>
      </c>
      <c r="I953" s="112"/>
      <c r="J953" s="126"/>
      <c r="K953" s="126"/>
      <c r="L953" s="137"/>
      <c r="M953" s="137"/>
      <c r="N953" s="126"/>
      <c r="O953" s="125"/>
      <c r="P953" s="125"/>
      <c r="Q953" s="137"/>
      <c r="R953" s="137"/>
      <c r="S953" s="137"/>
      <c r="T953" s="137"/>
    </row>
    <row r="954" spans="1:20" ht="15.75" x14ac:dyDescent="0.25">
      <c r="A954" s="110">
        <v>6</v>
      </c>
      <c r="B954" s="110" t="s">
        <v>3540</v>
      </c>
      <c r="C954" s="113" t="s">
        <v>3506</v>
      </c>
      <c r="D954" s="182" t="s">
        <v>3504</v>
      </c>
      <c r="E954" s="253">
        <v>560000</v>
      </c>
      <c r="F954" s="112"/>
      <c r="G954" s="125"/>
      <c r="H954" s="7">
        <v>560000</v>
      </c>
      <c r="I954" s="112"/>
      <c r="J954" s="126"/>
      <c r="K954" s="126"/>
      <c r="L954" s="137"/>
      <c r="M954" s="137"/>
      <c r="N954" s="126"/>
      <c r="O954" s="125"/>
      <c r="P954" s="125"/>
      <c r="Q954" s="137"/>
      <c r="R954" s="137"/>
      <c r="S954" s="137"/>
      <c r="T954" s="137"/>
    </row>
    <row r="955" spans="1:20" ht="15.75" x14ac:dyDescent="0.25">
      <c r="A955" s="110">
        <v>7</v>
      </c>
      <c r="B955" s="110" t="s">
        <v>3541</v>
      </c>
      <c r="C955" s="113" t="s">
        <v>3507</v>
      </c>
      <c r="D955" s="182" t="s">
        <v>2576</v>
      </c>
      <c r="E955" s="253">
        <v>400000</v>
      </c>
      <c r="F955" s="112"/>
      <c r="G955" s="125"/>
      <c r="H955" s="7">
        <v>400000</v>
      </c>
      <c r="I955" s="112"/>
      <c r="J955" s="126"/>
      <c r="K955" s="126"/>
      <c r="L955" s="137"/>
      <c r="M955" s="137"/>
      <c r="N955" s="126"/>
      <c r="O955" s="125"/>
      <c r="P955" s="125"/>
      <c r="Q955" s="137"/>
      <c r="R955" s="137"/>
      <c r="S955" s="137"/>
      <c r="T955" s="137"/>
    </row>
    <row r="956" spans="1:20" ht="15.75" x14ac:dyDescent="0.25">
      <c r="A956" s="110">
        <v>8</v>
      </c>
      <c r="B956" s="110" t="s">
        <v>3542</v>
      </c>
      <c r="C956" s="113" t="s">
        <v>3508</v>
      </c>
      <c r="D956" s="182" t="s">
        <v>2577</v>
      </c>
      <c r="E956" s="253">
        <v>430000</v>
      </c>
      <c r="F956" s="112"/>
      <c r="G956" s="125"/>
      <c r="H956" s="7">
        <v>430000</v>
      </c>
      <c r="I956" s="112"/>
      <c r="J956" s="126"/>
      <c r="K956" s="126"/>
      <c r="L956" s="137"/>
      <c r="M956" s="137"/>
      <c r="N956" s="126"/>
      <c r="O956" s="125"/>
      <c r="P956" s="125"/>
      <c r="Q956" s="137"/>
      <c r="R956" s="137"/>
      <c r="S956" s="137"/>
      <c r="T956" s="137"/>
    </row>
    <row r="957" spans="1:20" ht="15.75" x14ac:dyDescent="0.25">
      <c r="A957" s="110">
        <v>9</v>
      </c>
      <c r="B957" s="110" t="s">
        <v>3543</v>
      </c>
      <c r="C957" s="113" t="s">
        <v>3509</v>
      </c>
      <c r="D957" s="182" t="s">
        <v>3505</v>
      </c>
      <c r="E957" s="253">
        <v>230000</v>
      </c>
      <c r="F957" s="112"/>
      <c r="G957" s="125"/>
      <c r="H957" s="7">
        <v>230000</v>
      </c>
      <c r="I957" s="112"/>
      <c r="J957" s="126"/>
      <c r="K957" s="126"/>
      <c r="L957" s="137"/>
      <c r="M957" s="137"/>
      <c r="N957" s="126"/>
      <c r="O957" s="125"/>
      <c r="P957" s="125"/>
      <c r="Q957" s="137"/>
      <c r="R957" s="137"/>
      <c r="S957" s="137"/>
      <c r="T957" s="137"/>
    </row>
    <row r="958" spans="1:20" ht="15.75" x14ac:dyDescent="0.25">
      <c r="A958" s="110">
        <v>10</v>
      </c>
      <c r="B958" s="110" t="s">
        <v>3544</v>
      </c>
      <c r="C958" s="113" t="s">
        <v>3509</v>
      </c>
      <c r="D958" s="182" t="s">
        <v>3504</v>
      </c>
      <c r="E958" s="253">
        <v>560000</v>
      </c>
      <c r="F958" s="112"/>
      <c r="G958" s="125"/>
      <c r="H958" s="7">
        <v>560000</v>
      </c>
      <c r="I958" s="112"/>
      <c r="J958" s="126"/>
      <c r="K958" s="126"/>
      <c r="L958" s="137"/>
      <c r="M958" s="137"/>
      <c r="N958" s="126"/>
      <c r="O958" s="125"/>
      <c r="P958" s="125"/>
      <c r="Q958" s="137"/>
      <c r="R958" s="137"/>
      <c r="S958" s="137"/>
      <c r="T958" s="137"/>
    </row>
    <row r="959" spans="1:20" ht="15.75" x14ac:dyDescent="0.25">
      <c r="A959" s="110">
        <v>11</v>
      </c>
      <c r="B959" s="110" t="s">
        <v>3545</v>
      </c>
      <c r="C959" s="113" t="s">
        <v>3510</v>
      </c>
      <c r="D959" s="182" t="s">
        <v>2577</v>
      </c>
      <c r="E959" s="253">
        <v>430000</v>
      </c>
      <c r="F959" s="112"/>
      <c r="G959" s="125"/>
      <c r="H959" s="7">
        <v>430000</v>
      </c>
      <c r="I959" s="112"/>
      <c r="J959" s="126"/>
      <c r="K959" s="126"/>
      <c r="L959" s="137"/>
      <c r="M959" s="137"/>
      <c r="N959" s="126"/>
      <c r="O959" s="125"/>
      <c r="P959" s="125"/>
      <c r="Q959" s="137"/>
      <c r="R959" s="137"/>
      <c r="S959" s="137"/>
      <c r="T959" s="137"/>
    </row>
    <row r="960" spans="1:20" ht="15.75" x14ac:dyDescent="0.25">
      <c r="A960" s="110">
        <v>12</v>
      </c>
      <c r="B960" s="110" t="s">
        <v>3546</v>
      </c>
      <c r="C960" s="113" t="s">
        <v>3511</v>
      </c>
      <c r="D960" s="182" t="s">
        <v>3590</v>
      </c>
      <c r="E960" s="253">
        <v>1920000</v>
      </c>
      <c r="F960" s="112" t="s">
        <v>3589</v>
      </c>
      <c r="G960" s="125"/>
      <c r="H960" s="7">
        <v>1920000</v>
      </c>
      <c r="I960" s="112" t="s">
        <v>3589</v>
      </c>
      <c r="J960" s="126"/>
      <c r="K960" s="126"/>
      <c r="L960" s="137"/>
      <c r="M960" s="137"/>
      <c r="N960" s="126"/>
      <c r="O960" s="125"/>
      <c r="P960" s="125"/>
      <c r="Q960" s="137"/>
      <c r="R960" s="137"/>
      <c r="S960" s="137"/>
      <c r="T960" s="137"/>
    </row>
    <row r="961" spans="1:20" ht="15.75" x14ac:dyDescent="0.25">
      <c r="A961" s="110">
        <v>13</v>
      </c>
      <c r="B961" s="110" t="s">
        <v>3547</v>
      </c>
      <c r="C961" s="113" t="s">
        <v>3512</v>
      </c>
      <c r="D961" s="182" t="s">
        <v>3504</v>
      </c>
      <c r="E961" s="253">
        <v>560000</v>
      </c>
      <c r="F961" s="112"/>
      <c r="G961" s="125"/>
      <c r="H961" s="7">
        <v>560000</v>
      </c>
      <c r="I961" s="112"/>
      <c r="J961" s="126"/>
      <c r="K961" s="126"/>
      <c r="L961" s="137"/>
      <c r="M961" s="137"/>
      <c r="N961" s="126"/>
      <c r="O961" s="125"/>
      <c r="P961" s="125"/>
      <c r="Q961" s="137"/>
      <c r="R961" s="137"/>
      <c r="S961" s="137"/>
      <c r="T961" s="137"/>
    </row>
    <row r="962" spans="1:20" ht="15.75" x14ac:dyDescent="0.25">
      <c r="A962" s="110">
        <v>14</v>
      </c>
      <c r="B962" s="110" t="s">
        <v>3548</v>
      </c>
      <c r="C962" s="113" t="s">
        <v>3512</v>
      </c>
      <c r="D962" s="182" t="s">
        <v>3505</v>
      </c>
      <c r="E962" s="253">
        <v>230000</v>
      </c>
      <c r="F962" s="112"/>
      <c r="G962" s="125"/>
      <c r="H962" s="7">
        <v>230000</v>
      </c>
      <c r="I962" s="112"/>
      <c r="J962" s="126"/>
      <c r="K962" s="126"/>
      <c r="L962" s="137"/>
      <c r="M962" s="137"/>
      <c r="N962" s="126"/>
      <c r="O962" s="125"/>
      <c r="P962" s="125"/>
      <c r="Q962" s="137"/>
      <c r="R962" s="137"/>
      <c r="S962" s="137"/>
      <c r="T962" s="137"/>
    </row>
    <row r="963" spans="1:20" ht="15.75" x14ac:dyDescent="0.25">
      <c r="A963" s="110">
        <v>15</v>
      </c>
      <c r="B963" s="110" t="s">
        <v>3549</v>
      </c>
      <c r="C963" s="113" t="s">
        <v>3513</v>
      </c>
      <c r="D963" s="182" t="s">
        <v>3514</v>
      </c>
      <c r="E963" s="253">
        <v>640000</v>
      </c>
      <c r="F963" s="112"/>
      <c r="G963" s="125"/>
      <c r="H963" s="7">
        <v>640000</v>
      </c>
      <c r="I963" s="112"/>
      <c r="J963" s="126"/>
      <c r="K963" s="126"/>
      <c r="L963" s="137"/>
      <c r="M963" s="137"/>
      <c r="N963" s="126"/>
      <c r="O963" s="125"/>
      <c r="P963" s="125"/>
      <c r="Q963" s="137"/>
      <c r="R963" s="137"/>
      <c r="S963" s="137"/>
      <c r="T963" s="137"/>
    </row>
    <row r="964" spans="1:20" ht="15.75" x14ac:dyDescent="0.25">
      <c r="A964" s="110">
        <v>16</v>
      </c>
      <c r="B964" s="110" t="s">
        <v>3550</v>
      </c>
      <c r="C964" s="113" t="s">
        <v>3515</v>
      </c>
      <c r="D964" s="182" t="s">
        <v>3505</v>
      </c>
      <c r="E964" s="253">
        <v>230000</v>
      </c>
      <c r="F964" s="112"/>
      <c r="G964" s="125"/>
      <c r="H964" s="7">
        <v>230000</v>
      </c>
      <c r="I964" s="112"/>
      <c r="J964" s="126"/>
      <c r="K964" s="126"/>
      <c r="L964" s="137"/>
      <c r="M964" s="137"/>
      <c r="N964" s="126"/>
      <c r="O964" s="125"/>
      <c r="P964" s="125"/>
      <c r="Q964" s="137"/>
      <c r="R964" s="137"/>
      <c r="S964" s="137"/>
      <c r="T964" s="137"/>
    </row>
    <row r="965" spans="1:20" ht="15.75" x14ac:dyDescent="0.25">
      <c r="A965" s="110">
        <v>17</v>
      </c>
      <c r="B965" s="110" t="s">
        <v>3551</v>
      </c>
      <c r="C965" s="113" t="s">
        <v>3515</v>
      </c>
      <c r="D965" s="182" t="s">
        <v>3504</v>
      </c>
      <c r="E965" s="253">
        <v>560000</v>
      </c>
      <c r="F965" s="112"/>
      <c r="G965" s="125"/>
      <c r="H965" s="7">
        <v>560000</v>
      </c>
      <c r="I965" s="112"/>
      <c r="J965" s="126"/>
      <c r="K965" s="126"/>
      <c r="L965" s="137"/>
      <c r="M965" s="137"/>
      <c r="N965" s="126"/>
      <c r="O965" s="125"/>
      <c r="P965" s="125"/>
      <c r="Q965" s="137"/>
      <c r="R965" s="137"/>
      <c r="S965" s="137"/>
      <c r="T965" s="137"/>
    </row>
    <row r="966" spans="1:20" ht="15.75" x14ac:dyDescent="0.25">
      <c r="A966" s="110">
        <v>18</v>
      </c>
      <c r="B966" s="110" t="s">
        <v>3552</v>
      </c>
      <c r="C966" s="113" t="s">
        <v>3516</v>
      </c>
      <c r="D966" s="182" t="s">
        <v>3505</v>
      </c>
      <c r="E966" s="253">
        <v>230000</v>
      </c>
      <c r="F966" s="112"/>
      <c r="G966" s="125"/>
      <c r="H966" s="7">
        <v>230000</v>
      </c>
      <c r="I966" s="112"/>
      <c r="J966" s="126"/>
      <c r="K966" s="126"/>
      <c r="L966" s="137"/>
      <c r="M966" s="137"/>
      <c r="N966" s="126"/>
      <c r="O966" s="125"/>
      <c r="P966" s="125"/>
      <c r="Q966" s="137"/>
      <c r="R966" s="137"/>
      <c r="S966" s="137"/>
      <c r="T966" s="137"/>
    </row>
    <row r="967" spans="1:20" ht="15.75" x14ac:dyDescent="0.25">
      <c r="A967" s="110">
        <v>19</v>
      </c>
      <c r="B967" s="110" t="s">
        <v>3553</v>
      </c>
      <c r="C967" s="113" t="s">
        <v>3516</v>
      </c>
      <c r="D967" s="182" t="s">
        <v>3504</v>
      </c>
      <c r="E967" s="253">
        <v>560000</v>
      </c>
      <c r="F967" s="112"/>
      <c r="G967" s="125"/>
      <c r="H967" s="7">
        <v>560000</v>
      </c>
      <c r="I967" s="112"/>
      <c r="J967" s="126"/>
      <c r="K967" s="126"/>
      <c r="L967" s="137"/>
      <c r="M967" s="137"/>
      <c r="N967" s="126"/>
      <c r="O967" s="125"/>
      <c r="P967" s="125"/>
      <c r="Q967" s="137"/>
      <c r="R967" s="137"/>
      <c r="S967" s="137"/>
      <c r="T967" s="137"/>
    </row>
    <row r="968" spans="1:20" ht="15.75" x14ac:dyDescent="0.25">
      <c r="A968" s="110">
        <v>20</v>
      </c>
      <c r="B968" s="110" t="s">
        <v>3554</v>
      </c>
      <c r="C968" s="113" t="s">
        <v>3517</v>
      </c>
      <c r="D968" s="182" t="s">
        <v>3504</v>
      </c>
      <c r="E968" s="253">
        <v>560000</v>
      </c>
      <c r="F968" s="112"/>
      <c r="G968" s="125"/>
      <c r="H968" s="7">
        <v>560000</v>
      </c>
      <c r="I968" s="112"/>
      <c r="J968" s="126"/>
      <c r="K968" s="126"/>
      <c r="L968" s="137"/>
      <c r="M968" s="137"/>
      <c r="N968" s="126"/>
      <c r="O968" s="125"/>
      <c r="P968" s="125"/>
      <c r="Q968" s="137"/>
      <c r="R968" s="137"/>
      <c r="S968" s="137"/>
      <c r="T968" s="137"/>
    </row>
    <row r="969" spans="1:20" ht="15.75" x14ac:dyDescent="0.25">
      <c r="A969" s="110">
        <v>21</v>
      </c>
      <c r="B969" s="110" t="s">
        <v>3555</v>
      </c>
      <c r="C969" s="113" t="s">
        <v>3517</v>
      </c>
      <c r="D969" s="182" t="s">
        <v>3505</v>
      </c>
      <c r="E969" s="253">
        <v>230000</v>
      </c>
      <c r="F969" s="112"/>
      <c r="G969" s="125"/>
      <c r="H969" s="7">
        <v>230000</v>
      </c>
      <c r="I969" s="112"/>
      <c r="J969" s="126"/>
      <c r="K969" s="126"/>
      <c r="L969" s="137"/>
      <c r="M969" s="137"/>
      <c r="N969" s="126"/>
      <c r="O969" s="125"/>
      <c r="P969" s="125"/>
      <c r="Q969" s="137"/>
      <c r="R969" s="137"/>
      <c r="S969" s="137"/>
      <c r="T969" s="137"/>
    </row>
    <row r="970" spans="1:20" ht="15.75" x14ac:dyDescent="0.25">
      <c r="A970" s="110">
        <v>22</v>
      </c>
      <c r="B970" s="110" t="s">
        <v>3556</v>
      </c>
      <c r="C970" s="113" t="s">
        <v>3518</v>
      </c>
      <c r="D970" s="182" t="s">
        <v>1002</v>
      </c>
      <c r="E970" s="253">
        <v>210000</v>
      </c>
      <c r="F970" s="112"/>
      <c r="G970" s="125"/>
      <c r="H970" s="7">
        <v>210000</v>
      </c>
      <c r="I970" s="112"/>
      <c r="J970" s="126"/>
      <c r="K970" s="126"/>
      <c r="L970" s="137"/>
      <c r="M970" s="137"/>
      <c r="N970" s="126"/>
      <c r="O970" s="125"/>
      <c r="P970" s="125"/>
      <c r="Q970" s="137"/>
      <c r="R970" s="137"/>
      <c r="S970" s="137"/>
      <c r="T970" s="137"/>
    </row>
    <row r="971" spans="1:20" ht="15.75" x14ac:dyDescent="0.25">
      <c r="A971" s="110">
        <v>23</v>
      </c>
      <c r="B971" s="110" t="s">
        <v>3557</v>
      </c>
      <c r="C971" s="113" t="s">
        <v>3518</v>
      </c>
      <c r="D971" s="182" t="s">
        <v>2577</v>
      </c>
      <c r="E971" s="253">
        <v>430000</v>
      </c>
      <c r="F971" s="112"/>
      <c r="G971" s="125"/>
      <c r="H971" s="7">
        <v>430000</v>
      </c>
      <c r="I971" s="112"/>
      <c r="J971" s="126"/>
      <c r="K971" s="126"/>
      <c r="L971" s="137"/>
      <c r="M971" s="137"/>
      <c r="N971" s="126"/>
      <c r="O971" s="125"/>
      <c r="P971" s="125"/>
      <c r="Q971" s="137"/>
      <c r="R971" s="137"/>
      <c r="S971" s="137"/>
      <c r="T971" s="137"/>
    </row>
    <row r="972" spans="1:20" ht="15.75" x14ac:dyDescent="0.25">
      <c r="A972" s="110">
        <v>24</v>
      </c>
      <c r="B972" s="110" t="s">
        <v>3558</v>
      </c>
      <c r="C972" s="113" t="s">
        <v>3519</v>
      </c>
      <c r="D972" s="182" t="s">
        <v>2576</v>
      </c>
      <c r="E972" s="253">
        <v>400000</v>
      </c>
      <c r="F972" s="112"/>
      <c r="G972" s="125"/>
      <c r="H972" s="7">
        <v>400000</v>
      </c>
      <c r="I972" s="112"/>
      <c r="J972" s="126"/>
      <c r="K972" s="126"/>
      <c r="L972" s="137"/>
      <c r="M972" s="137"/>
      <c r="N972" s="126"/>
      <c r="O972" s="125"/>
      <c r="P972" s="125"/>
      <c r="Q972" s="137"/>
      <c r="R972" s="137"/>
      <c r="S972" s="137"/>
      <c r="T972" s="137"/>
    </row>
    <row r="973" spans="1:20" ht="15.75" x14ac:dyDescent="0.25">
      <c r="A973" s="110">
        <v>25</v>
      </c>
      <c r="B973" s="110" t="s">
        <v>3559</v>
      </c>
      <c r="C973" s="113" t="s">
        <v>3520</v>
      </c>
      <c r="D973" s="182" t="s">
        <v>2576</v>
      </c>
      <c r="E973" s="253">
        <v>400000</v>
      </c>
      <c r="F973" s="112"/>
      <c r="G973" s="125"/>
      <c r="H973" s="7">
        <v>400000</v>
      </c>
      <c r="I973" s="112"/>
      <c r="J973" s="126"/>
      <c r="K973" s="126"/>
      <c r="L973" s="137"/>
      <c r="M973" s="137"/>
      <c r="N973" s="126"/>
      <c r="O973" s="125"/>
      <c r="P973" s="125"/>
      <c r="Q973" s="137"/>
      <c r="R973" s="137"/>
      <c r="S973" s="137"/>
      <c r="T973" s="137"/>
    </row>
    <row r="974" spans="1:20" ht="15.75" x14ac:dyDescent="0.25">
      <c r="A974" s="110">
        <v>26</v>
      </c>
      <c r="B974" s="110" t="s">
        <v>3560</v>
      </c>
      <c r="C974" s="119" t="s">
        <v>3521</v>
      </c>
      <c r="D974" s="182" t="s">
        <v>3505</v>
      </c>
      <c r="E974" s="253">
        <v>230000</v>
      </c>
      <c r="F974" s="112"/>
      <c r="G974" s="125"/>
      <c r="H974" s="7">
        <v>230000</v>
      </c>
      <c r="I974" s="112"/>
      <c r="J974" s="126"/>
      <c r="K974" s="126"/>
      <c r="L974" s="137"/>
      <c r="M974" s="137"/>
      <c r="N974" s="126"/>
      <c r="O974" s="125"/>
      <c r="P974" s="125"/>
      <c r="Q974" s="137"/>
      <c r="R974" s="137"/>
      <c r="S974" s="137"/>
      <c r="T974" s="137"/>
    </row>
    <row r="975" spans="1:20" ht="15.75" x14ac:dyDescent="0.25">
      <c r="A975" s="110">
        <v>27</v>
      </c>
      <c r="B975" s="110" t="s">
        <v>3561</v>
      </c>
      <c r="C975" s="119" t="s">
        <v>3521</v>
      </c>
      <c r="D975" s="182" t="s">
        <v>3504</v>
      </c>
      <c r="E975" s="253">
        <v>560000</v>
      </c>
      <c r="F975" s="112"/>
      <c r="G975" s="125"/>
      <c r="H975" s="7">
        <v>560000</v>
      </c>
      <c r="I975" s="112"/>
      <c r="J975" s="126"/>
      <c r="K975" s="126"/>
      <c r="L975" s="137"/>
      <c r="M975" s="137"/>
      <c r="N975" s="126"/>
      <c r="O975" s="125"/>
      <c r="P975" s="125"/>
      <c r="Q975" s="137"/>
      <c r="R975" s="137"/>
      <c r="S975" s="137"/>
      <c r="T975" s="137"/>
    </row>
    <row r="976" spans="1:20" ht="15.75" x14ac:dyDescent="0.25">
      <c r="A976" s="110">
        <v>28</v>
      </c>
      <c r="B976" s="110" t="s">
        <v>3562</v>
      </c>
      <c r="C976" s="113" t="s">
        <v>2513</v>
      </c>
      <c r="D976" s="182" t="s">
        <v>1002</v>
      </c>
      <c r="E976" s="253">
        <v>210000</v>
      </c>
      <c r="F976" s="112"/>
      <c r="G976" s="125"/>
      <c r="H976" s="7">
        <v>210000</v>
      </c>
      <c r="I976" s="112"/>
      <c r="J976" s="126"/>
      <c r="K976" s="126"/>
      <c r="L976" s="137"/>
      <c r="M976" s="137"/>
      <c r="N976" s="126"/>
      <c r="O976" s="125"/>
      <c r="P976" s="125"/>
      <c r="Q976" s="137"/>
      <c r="R976" s="137"/>
      <c r="S976" s="137"/>
      <c r="T976" s="137"/>
    </row>
    <row r="977" spans="1:20" ht="15.75" x14ac:dyDescent="0.25">
      <c r="A977" s="110">
        <v>29</v>
      </c>
      <c r="B977" s="110" t="s">
        <v>3563</v>
      </c>
      <c r="C977" s="113" t="s">
        <v>2513</v>
      </c>
      <c r="D977" s="182" t="s">
        <v>2577</v>
      </c>
      <c r="E977" s="253">
        <v>430000</v>
      </c>
      <c r="F977" s="112"/>
      <c r="G977" s="125"/>
      <c r="H977" s="7">
        <v>430000</v>
      </c>
      <c r="I977" s="112"/>
      <c r="J977" s="126"/>
      <c r="K977" s="126"/>
      <c r="L977" s="137"/>
      <c r="M977" s="137"/>
      <c r="N977" s="126"/>
      <c r="O977" s="125"/>
      <c r="P977" s="125"/>
      <c r="Q977" s="137"/>
      <c r="R977" s="137"/>
      <c r="S977" s="137"/>
      <c r="T977" s="137"/>
    </row>
    <row r="978" spans="1:20" ht="15.75" x14ac:dyDescent="0.25">
      <c r="A978" s="110">
        <v>30</v>
      </c>
      <c r="B978" s="110" t="s">
        <v>3564</v>
      </c>
      <c r="C978" s="113" t="s">
        <v>3337</v>
      </c>
      <c r="D978" s="182" t="s">
        <v>3514</v>
      </c>
      <c r="E978" s="253">
        <v>640000</v>
      </c>
      <c r="F978" s="112"/>
      <c r="G978" s="125"/>
      <c r="H978" s="7">
        <v>640000</v>
      </c>
      <c r="I978" s="112"/>
      <c r="J978" s="126"/>
      <c r="K978" s="126"/>
      <c r="L978" s="137"/>
      <c r="M978" s="137"/>
      <c r="N978" s="126"/>
      <c r="O978" s="125"/>
      <c r="P978" s="125"/>
      <c r="Q978" s="137"/>
      <c r="R978" s="137"/>
      <c r="S978" s="137"/>
      <c r="T978" s="137"/>
    </row>
    <row r="979" spans="1:20" ht="15.75" x14ac:dyDescent="0.25">
      <c r="A979" s="110">
        <v>31</v>
      </c>
      <c r="B979" s="110" t="s">
        <v>3565</v>
      </c>
      <c r="C979" s="113" t="s">
        <v>3522</v>
      </c>
      <c r="D979" s="182" t="s">
        <v>3523</v>
      </c>
      <c r="E979" s="253">
        <v>430000</v>
      </c>
      <c r="F979" s="112"/>
      <c r="G979" s="125"/>
      <c r="H979" s="142">
        <f>SUM(H950:H978)</f>
        <v>13290000</v>
      </c>
      <c r="I979" s="125"/>
      <c r="J979" s="126"/>
      <c r="K979" s="126"/>
      <c r="L979" s="137"/>
      <c r="M979" s="137"/>
      <c r="N979" s="126"/>
      <c r="O979" s="125"/>
      <c r="P979" s="125"/>
      <c r="Q979" s="137"/>
      <c r="R979" s="137"/>
      <c r="S979" s="137"/>
      <c r="T979" s="137"/>
    </row>
    <row r="980" spans="1:20" ht="15.75" x14ac:dyDescent="0.25">
      <c r="A980" s="110">
        <v>32</v>
      </c>
      <c r="B980" s="110" t="s">
        <v>3566</v>
      </c>
      <c r="C980" s="113" t="s">
        <v>3524</v>
      </c>
      <c r="D980" s="182" t="s">
        <v>2577</v>
      </c>
      <c r="E980" s="253">
        <v>430000</v>
      </c>
      <c r="F980" s="112"/>
      <c r="G980" s="125"/>
      <c r="H980" s="125"/>
      <c r="I980" s="125"/>
      <c r="J980" s="126"/>
      <c r="K980" s="126"/>
      <c r="L980" s="137"/>
      <c r="M980" s="137"/>
      <c r="N980" s="126"/>
      <c r="O980" s="125"/>
      <c r="P980" s="125"/>
      <c r="Q980" s="137"/>
      <c r="R980" s="137"/>
      <c r="S980" s="137"/>
      <c r="T980" s="137"/>
    </row>
    <row r="981" spans="1:20" ht="15.75" x14ac:dyDescent="0.25">
      <c r="A981" s="110">
        <v>33</v>
      </c>
      <c r="B981" s="110" t="s">
        <v>3567</v>
      </c>
      <c r="C981" s="113" t="s">
        <v>3524</v>
      </c>
      <c r="D981" s="182" t="s">
        <v>1002</v>
      </c>
      <c r="E981" s="253">
        <v>210000</v>
      </c>
      <c r="F981" s="112"/>
      <c r="G981" s="125"/>
      <c r="H981" s="125"/>
      <c r="I981" s="125"/>
      <c r="J981" s="126"/>
      <c r="K981" s="126"/>
      <c r="L981" s="137"/>
      <c r="M981" s="137"/>
      <c r="N981" s="126"/>
      <c r="O981" s="125"/>
      <c r="P981" s="125"/>
      <c r="Q981" s="137"/>
      <c r="R981" s="137"/>
      <c r="S981" s="137"/>
      <c r="T981" s="137"/>
    </row>
    <row r="982" spans="1:20" ht="15.75" x14ac:dyDescent="0.25">
      <c r="A982" s="110">
        <v>34</v>
      </c>
      <c r="B982" s="110" t="s">
        <v>3568</v>
      </c>
      <c r="C982" s="113" t="s">
        <v>3525</v>
      </c>
      <c r="D982" s="182" t="s">
        <v>3504</v>
      </c>
      <c r="E982" s="253">
        <v>560000</v>
      </c>
      <c r="F982" s="112"/>
      <c r="G982" s="125"/>
      <c r="H982" s="125"/>
      <c r="I982" s="125"/>
      <c r="J982" s="126"/>
      <c r="K982" s="126"/>
      <c r="L982" s="137"/>
      <c r="M982" s="137"/>
      <c r="N982" s="126"/>
      <c r="O982" s="125"/>
      <c r="P982" s="125"/>
      <c r="Q982" s="137"/>
      <c r="R982" s="137"/>
      <c r="S982" s="137"/>
      <c r="T982" s="137"/>
    </row>
    <row r="983" spans="1:20" ht="15.75" x14ac:dyDescent="0.25">
      <c r="A983" s="110">
        <v>35</v>
      </c>
      <c r="B983" s="110" t="s">
        <v>3569</v>
      </c>
      <c r="C983" s="113" t="s">
        <v>3525</v>
      </c>
      <c r="D983" s="182" t="s">
        <v>3505</v>
      </c>
      <c r="E983" s="253">
        <v>210000</v>
      </c>
      <c r="F983" s="112"/>
      <c r="G983" s="125"/>
      <c r="H983" s="125"/>
      <c r="I983" s="125"/>
      <c r="J983" s="126"/>
      <c r="K983" s="126"/>
      <c r="L983" s="137"/>
      <c r="M983" s="137"/>
      <c r="N983" s="126"/>
      <c r="O983" s="125"/>
      <c r="P983" s="125"/>
      <c r="Q983" s="137"/>
      <c r="R983" s="137"/>
      <c r="S983" s="137"/>
      <c r="T983" s="137"/>
    </row>
    <row r="984" spans="1:20" ht="15.75" x14ac:dyDescent="0.25">
      <c r="A984" s="110">
        <v>36</v>
      </c>
      <c r="B984" s="110" t="s">
        <v>3570</v>
      </c>
      <c r="C984" s="113" t="s">
        <v>3594</v>
      </c>
      <c r="D984" s="182" t="s">
        <v>3505</v>
      </c>
      <c r="E984" s="253">
        <v>210000</v>
      </c>
      <c r="F984" s="112"/>
      <c r="G984" s="125"/>
      <c r="H984" s="125"/>
      <c r="I984" s="125"/>
      <c r="J984" s="126"/>
      <c r="K984" s="126"/>
      <c r="L984" s="137"/>
      <c r="M984" s="137"/>
      <c r="N984" s="126"/>
      <c r="O984" s="125"/>
      <c r="P984" s="125"/>
      <c r="Q984" s="137"/>
      <c r="R984" s="137"/>
      <c r="S984" s="137"/>
      <c r="T984" s="137"/>
    </row>
    <row r="985" spans="1:20" ht="15.75" x14ac:dyDescent="0.25">
      <c r="A985" s="110">
        <v>37</v>
      </c>
      <c r="B985" s="110" t="s">
        <v>3571</v>
      </c>
      <c r="C985" s="113" t="s">
        <v>3594</v>
      </c>
      <c r="D985" s="182" t="s">
        <v>3504</v>
      </c>
      <c r="E985" s="253">
        <v>560000</v>
      </c>
      <c r="F985" s="112"/>
      <c r="G985" s="125"/>
      <c r="H985" s="125"/>
      <c r="I985" s="125"/>
      <c r="J985" s="126"/>
      <c r="K985" s="126"/>
      <c r="L985" s="137"/>
      <c r="M985" s="137"/>
      <c r="N985" s="126"/>
      <c r="O985" s="125"/>
      <c r="P985" s="125"/>
      <c r="Q985" s="137"/>
      <c r="R985" s="137"/>
      <c r="S985" s="137"/>
      <c r="T985" s="137"/>
    </row>
    <row r="986" spans="1:20" ht="15.75" x14ac:dyDescent="0.25">
      <c r="A986" s="110">
        <v>38</v>
      </c>
      <c r="B986" s="110" t="s">
        <v>3572</v>
      </c>
      <c r="C986" s="113" t="s">
        <v>3526</v>
      </c>
      <c r="D986" s="182" t="s">
        <v>3504</v>
      </c>
      <c r="E986" s="253">
        <v>560000</v>
      </c>
      <c r="F986" s="112"/>
      <c r="G986" s="125"/>
      <c r="H986" s="125"/>
      <c r="I986" s="125"/>
      <c r="J986" s="126"/>
      <c r="K986" s="126"/>
      <c r="L986" s="137"/>
      <c r="M986" s="137"/>
      <c r="N986" s="126"/>
      <c r="O986" s="125"/>
      <c r="P986" s="125"/>
      <c r="Q986" s="137"/>
      <c r="R986" s="137"/>
      <c r="S986" s="137"/>
      <c r="T986" s="137"/>
    </row>
    <row r="987" spans="1:20" ht="15.75" x14ac:dyDescent="0.25">
      <c r="A987" s="110">
        <v>39</v>
      </c>
      <c r="B987" s="110" t="s">
        <v>3573</v>
      </c>
      <c r="C987" s="113" t="s">
        <v>3526</v>
      </c>
      <c r="D987" s="182" t="s">
        <v>3505</v>
      </c>
      <c r="E987" s="253">
        <v>230000</v>
      </c>
      <c r="F987" s="112"/>
      <c r="G987" s="125"/>
      <c r="H987" s="125"/>
      <c r="I987" s="125"/>
      <c r="J987" s="126"/>
      <c r="K987" s="126"/>
      <c r="L987" s="137"/>
      <c r="M987" s="137"/>
      <c r="N987" s="126"/>
      <c r="O987" s="125"/>
      <c r="P987" s="125"/>
      <c r="Q987" s="137"/>
      <c r="R987" s="137"/>
      <c r="S987" s="137"/>
      <c r="T987" s="137"/>
    </row>
    <row r="988" spans="1:20" ht="15.75" x14ac:dyDescent="0.25">
      <c r="A988" s="110">
        <v>40</v>
      </c>
      <c r="B988" s="110" t="s">
        <v>3574</v>
      </c>
      <c r="C988" s="113" t="s">
        <v>3527</v>
      </c>
      <c r="D988" s="182" t="s">
        <v>3505</v>
      </c>
      <c r="E988" s="253">
        <v>230000</v>
      </c>
      <c r="F988" s="112"/>
      <c r="G988" s="125"/>
      <c r="H988" s="125"/>
      <c r="I988" s="125"/>
      <c r="J988" s="126"/>
      <c r="K988" s="126"/>
      <c r="L988" s="137"/>
      <c r="M988" s="137"/>
      <c r="N988" s="126"/>
      <c r="O988" s="125"/>
      <c r="P988" s="125"/>
      <c r="Q988" s="137"/>
      <c r="R988" s="137"/>
      <c r="S988" s="137"/>
      <c r="T988" s="137"/>
    </row>
    <row r="989" spans="1:20" ht="15.75" x14ac:dyDescent="0.25">
      <c r="A989" s="110">
        <v>41</v>
      </c>
      <c r="B989" s="110" t="s">
        <v>3575</v>
      </c>
      <c r="C989" s="113" t="s">
        <v>3528</v>
      </c>
      <c r="D989" s="182" t="s">
        <v>3504</v>
      </c>
      <c r="E989" s="253">
        <v>560000</v>
      </c>
      <c r="F989" s="112"/>
      <c r="G989" s="125"/>
      <c r="H989" s="125"/>
      <c r="I989" s="125"/>
      <c r="J989" s="126"/>
      <c r="K989" s="126"/>
      <c r="L989" s="137"/>
      <c r="M989" s="137"/>
      <c r="N989" s="126"/>
      <c r="O989" s="125"/>
      <c r="P989" s="125"/>
      <c r="Q989" s="137"/>
      <c r="R989" s="137"/>
      <c r="S989" s="137"/>
      <c r="T989" s="137"/>
    </row>
    <row r="990" spans="1:20" ht="15.75" x14ac:dyDescent="0.25">
      <c r="A990" s="110">
        <v>42</v>
      </c>
      <c r="B990" s="110" t="s">
        <v>3576</v>
      </c>
      <c r="C990" s="113" t="s">
        <v>3529</v>
      </c>
      <c r="D990" s="182" t="s">
        <v>3504</v>
      </c>
      <c r="E990" s="253">
        <v>560000</v>
      </c>
      <c r="F990" s="112"/>
      <c r="G990" s="125"/>
      <c r="H990" s="125"/>
      <c r="I990" s="125"/>
      <c r="J990" s="126"/>
      <c r="K990" s="126"/>
      <c r="L990" s="137"/>
      <c r="M990" s="137"/>
      <c r="N990" s="126"/>
      <c r="O990" s="125"/>
      <c r="P990" s="125"/>
      <c r="Q990" s="137"/>
      <c r="R990" s="137"/>
      <c r="S990" s="137"/>
      <c r="T990" s="137"/>
    </row>
    <row r="991" spans="1:20" ht="15.75" x14ac:dyDescent="0.25">
      <c r="A991" s="110">
        <v>43</v>
      </c>
      <c r="B991" s="110" t="s">
        <v>3577</v>
      </c>
      <c r="C991" s="113" t="s">
        <v>3529</v>
      </c>
      <c r="D991" s="182" t="s">
        <v>3505</v>
      </c>
      <c r="E991" s="253">
        <v>230000</v>
      </c>
      <c r="F991" s="112"/>
      <c r="G991" s="125"/>
      <c r="H991" s="125"/>
      <c r="I991" s="125"/>
      <c r="J991" s="126"/>
      <c r="K991" s="126"/>
      <c r="L991" s="137"/>
      <c r="M991" s="137"/>
      <c r="N991" s="126"/>
      <c r="O991" s="125"/>
      <c r="P991" s="125"/>
      <c r="Q991" s="137"/>
      <c r="R991" s="137"/>
      <c r="S991" s="137"/>
      <c r="T991" s="137"/>
    </row>
    <row r="992" spans="1:20" ht="15.75" x14ac:dyDescent="0.25">
      <c r="A992" s="110">
        <v>44</v>
      </c>
      <c r="B992" s="110" t="s">
        <v>3578</v>
      </c>
      <c r="C992" s="113" t="s">
        <v>3530</v>
      </c>
      <c r="D992" s="182" t="s">
        <v>3505</v>
      </c>
      <c r="E992" s="253">
        <v>230000</v>
      </c>
      <c r="F992" s="112"/>
      <c r="G992" s="125"/>
      <c r="H992" s="125"/>
      <c r="I992" s="125"/>
      <c r="J992" s="126"/>
      <c r="K992" s="126"/>
      <c r="L992" s="137"/>
      <c r="M992" s="137"/>
      <c r="N992" s="126"/>
      <c r="O992" s="125"/>
      <c r="P992" s="125"/>
      <c r="Q992" s="137"/>
      <c r="R992" s="137"/>
      <c r="S992" s="137"/>
      <c r="T992" s="137"/>
    </row>
    <row r="993" spans="1:20" ht="15.75" x14ac:dyDescent="0.25">
      <c r="A993" s="110">
        <v>45</v>
      </c>
      <c r="B993" s="110" t="s">
        <v>3579</v>
      </c>
      <c r="C993" s="113" t="s">
        <v>3530</v>
      </c>
      <c r="D993" s="182" t="s">
        <v>3504</v>
      </c>
      <c r="E993" s="253">
        <v>560000</v>
      </c>
      <c r="F993" s="112"/>
      <c r="G993" s="125"/>
      <c r="H993" s="125"/>
      <c r="I993" s="125"/>
      <c r="J993" s="126"/>
      <c r="K993" s="126"/>
      <c r="L993" s="137"/>
      <c r="M993" s="137"/>
      <c r="N993" s="126"/>
      <c r="O993" s="125"/>
      <c r="P993" s="125"/>
      <c r="Q993" s="137"/>
      <c r="R993" s="137"/>
      <c r="S993" s="137"/>
      <c r="T993" s="137"/>
    </row>
    <row r="994" spans="1:20" ht="15.75" x14ac:dyDescent="0.25">
      <c r="A994" s="110">
        <v>46</v>
      </c>
      <c r="B994" s="110" t="s">
        <v>3580</v>
      </c>
      <c r="C994" s="113" t="s">
        <v>3531</v>
      </c>
      <c r="D994" s="182" t="s">
        <v>3504</v>
      </c>
      <c r="E994" s="253">
        <v>560000</v>
      </c>
      <c r="F994" s="112"/>
      <c r="G994" s="125"/>
      <c r="H994" s="125"/>
      <c r="I994" s="125"/>
      <c r="J994" s="126"/>
      <c r="K994" s="126"/>
      <c r="L994" s="137"/>
      <c r="M994" s="137"/>
      <c r="N994" s="126"/>
      <c r="O994" s="125"/>
      <c r="P994" s="125"/>
      <c r="Q994" s="137"/>
      <c r="R994" s="137"/>
      <c r="S994" s="137"/>
      <c r="T994" s="137"/>
    </row>
    <row r="995" spans="1:20" ht="15.75" x14ac:dyDescent="0.25">
      <c r="A995" s="110">
        <v>47</v>
      </c>
      <c r="B995" s="110" t="s">
        <v>3581</v>
      </c>
      <c r="C995" s="113" t="s">
        <v>3531</v>
      </c>
      <c r="D995" s="182" t="s">
        <v>3505</v>
      </c>
      <c r="E995" s="253">
        <v>230000</v>
      </c>
      <c r="F995" s="112"/>
      <c r="G995" s="125"/>
      <c r="H995" s="125"/>
      <c r="I995" s="125"/>
      <c r="J995" s="126"/>
      <c r="K995" s="126"/>
      <c r="L995" s="137"/>
      <c r="M995" s="137"/>
      <c r="N995" s="126"/>
      <c r="O995" s="125"/>
      <c r="P995" s="125"/>
      <c r="Q995" s="137"/>
      <c r="R995" s="137"/>
      <c r="S995" s="137"/>
      <c r="T995" s="137"/>
    </row>
    <row r="996" spans="1:20" ht="15.75" x14ac:dyDescent="0.25">
      <c r="A996" s="110">
        <v>48</v>
      </c>
      <c r="B996" s="110" t="s">
        <v>3582</v>
      </c>
      <c r="C996" s="113" t="s">
        <v>3532</v>
      </c>
      <c r="D996" s="182" t="s">
        <v>3505</v>
      </c>
      <c r="E996" s="253">
        <v>230000</v>
      </c>
      <c r="F996" s="112"/>
      <c r="G996" s="125"/>
      <c r="H996" s="125"/>
      <c r="I996" s="125"/>
      <c r="J996" s="126"/>
      <c r="K996" s="126"/>
      <c r="L996" s="137"/>
      <c r="M996" s="137"/>
      <c r="N996" s="126"/>
      <c r="O996" s="125"/>
      <c r="P996" s="125"/>
      <c r="Q996" s="137"/>
      <c r="R996" s="137"/>
      <c r="S996" s="137"/>
      <c r="T996" s="137"/>
    </row>
    <row r="997" spans="1:20" ht="15.75" x14ac:dyDescent="0.25">
      <c r="A997" s="110">
        <v>49</v>
      </c>
      <c r="B997" s="110" t="s">
        <v>3583</v>
      </c>
      <c r="C997" s="113" t="s">
        <v>3532</v>
      </c>
      <c r="D997" s="182" t="s">
        <v>3504</v>
      </c>
      <c r="E997" s="253">
        <v>560000</v>
      </c>
      <c r="F997" s="112"/>
      <c r="G997" s="125"/>
      <c r="H997" s="125"/>
      <c r="I997" s="125"/>
      <c r="J997" s="126"/>
      <c r="K997" s="126"/>
      <c r="L997" s="137"/>
      <c r="M997" s="137"/>
      <c r="N997" s="126"/>
      <c r="O997" s="125"/>
      <c r="P997" s="125"/>
      <c r="Q997" s="137"/>
      <c r="R997" s="137"/>
      <c r="S997" s="137"/>
      <c r="T997" s="137"/>
    </row>
    <row r="998" spans="1:20" ht="15.75" x14ac:dyDescent="0.25">
      <c r="A998" s="110">
        <v>50</v>
      </c>
      <c r="B998" s="110" t="s">
        <v>3584</v>
      </c>
      <c r="C998" s="113" t="s">
        <v>3533</v>
      </c>
      <c r="D998" s="182" t="s">
        <v>3504</v>
      </c>
      <c r="E998" s="253">
        <v>560000</v>
      </c>
      <c r="F998" s="112"/>
      <c r="G998" s="125"/>
      <c r="H998" s="125"/>
      <c r="I998" s="125"/>
      <c r="J998" s="126"/>
      <c r="K998" s="126"/>
      <c r="L998" s="137"/>
      <c r="M998" s="137"/>
      <c r="N998" s="126"/>
      <c r="O998" s="125"/>
      <c r="P998" s="125"/>
      <c r="Q998" s="137"/>
      <c r="R998" s="137"/>
      <c r="S998" s="137"/>
      <c r="T998" s="137"/>
    </row>
    <row r="999" spans="1:20" ht="15.75" x14ac:dyDescent="0.25">
      <c r="A999" s="110">
        <v>51</v>
      </c>
      <c r="B999" s="110" t="s">
        <v>3585</v>
      </c>
      <c r="C999" s="113" t="s">
        <v>3533</v>
      </c>
      <c r="D999" s="182" t="s">
        <v>3505</v>
      </c>
      <c r="E999" s="253">
        <v>230000</v>
      </c>
      <c r="F999" s="112"/>
      <c r="G999" s="125"/>
      <c r="H999" s="125"/>
      <c r="I999" s="125"/>
      <c r="J999" s="126"/>
      <c r="K999" s="126"/>
      <c r="L999" s="137"/>
      <c r="M999" s="137"/>
      <c r="N999" s="126"/>
      <c r="O999" s="125"/>
      <c r="P999" s="125"/>
      <c r="Q999" s="137"/>
      <c r="R999" s="137"/>
      <c r="S999" s="137"/>
      <c r="T999" s="137"/>
    </row>
    <row r="1000" spans="1:20" ht="15.75" x14ac:dyDescent="0.25">
      <c r="A1000" s="110">
        <v>52</v>
      </c>
      <c r="B1000" s="110" t="s">
        <v>3586</v>
      </c>
      <c r="C1000" s="113" t="s">
        <v>3534</v>
      </c>
      <c r="D1000" s="182" t="s">
        <v>3505</v>
      </c>
      <c r="E1000" s="253">
        <v>230000</v>
      </c>
      <c r="F1000" s="112"/>
      <c r="G1000" s="125"/>
      <c r="H1000" s="125"/>
      <c r="I1000" s="125"/>
      <c r="J1000" s="126"/>
      <c r="K1000" s="126"/>
      <c r="L1000" s="137"/>
      <c r="M1000" s="137"/>
      <c r="N1000" s="126"/>
      <c r="O1000" s="125"/>
      <c r="P1000" s="125"/>
      <c r="Q1000" s="137"/>
      <c r="R1000" s="137"/>
      <c r="S1000" s="137"/>
      <c r="T1000" s="137"/>
    </row>
    <row r="1001" spans="1:20" ht="15.75" x14ac:dyDescent="0.25">
      <c r="A1001" s="110">
        <v>53</v>
      </c>
      <c r="B1001" s="110" t="s">
        <v>3587</v>
      </c>
      <c r="C1001" s="113" t="s">
        <v>3534</v>
      </c>
      <c r="D1001" s="182" t="s">
        <v>3504</v>
      </c>
      <c r="E1001" s="253">
        <v>560000</v>
      </c>
      <c r="F1001" s="112"/>
      <c r="G1001" s="125"/>
      <c r="H1001" s="125"/>
      <c r="I1001" s="125"/>
      <c r="J1001" s="126"/>
      <c r="K1001" s="126"/>
      <c r="L1001" s="137"/>
      <c r="M1001" s="137"/>
      <c r="N1001" s="126"/>
      <c r="O1001" s="125"/>
      <c r="P1001" s="125"/>
      <c r="Q1001" s="137"/>
      <c r="R1001" s="137"/>
      <c r="S1001" s="137"/>
      <c r="T1001" s="137"/>
    </row>
    <row r="1002" spans="1:20" ht="26.25" x14ac:dyDescent="0.25">
      <c r="A1002" s="110">
        <v>54</v>
      </c>
      <c r="B1002" s="110" t="s">
        <v>3592</v>
      </c>
      <c r="C1002" s="187" t="s">
        <v>3593</v>
      </c>
      <c r="D1002" s="182" t="s">
        <v>3514</v>
      </c>
      <c r="E1002" s="253">
        <v>640000</v>
      </c>
      <c r="F1002" s="188" t="s">
        <v>3648</v>
      </c>
      <c r="G1002" s="125"/>
      <c r="H1002" s="125"/>
      <c r="I1002" s="125"/>
      <c r="J1002" s="126"/>
      <c r="K1002" s="126"/>
      <c r="L1002" s="137"/>
      <c r="M1002" s="137"/>
      <c r="N1002" s="126"/>
      <c r="O1002" s="125"/>
      <c r="P1002" s="125"/>
      <c r="Q1002" s="137"/>
      <c r="R1002" s="137"/>
      <c r="S1002" s="137"/>
      <c r="T1002" s="137"/>
    </row>
    <row r="1003" spans="1:20" ht="15.75" x14ac:dyDescent="0.25">
      <c r="A1003" s="110">
        <v>55</v>
      </c>
      <c r="B1003" s="110" t="s">
        <v>3611</v>
      </c>
      <c r="C1003" s="187" t="s">
        <v>3595</v>
      </c>
      <c r="D1003" s="182" t="s">
        <v>3504</v>
      </c>
      <c r="E1003" s="253">
        <v>560000</v>
      </c>
      <c r="F1003" s="112"/>
      <c r="G1003" s="125"/>
      <c r="H1003" s="125"/>
      <c r="I1003" s="125"/>
      <c r="J1003" s="126"/>
      <c r="K1003" s="126"/>
      <c r="L1003" s="137"/>
      <c r="M1003" s="137"/>
      <c r="N1003" s="126"/>
      <c r="O1003" s="125"/>
      <c r="P1003" s="125"/>
      <c r="Q1003" s="137"/>
      <c r="R1003" s="137"/>
      <c r="S1003" s="137"/>
      <c r="T1003" s="137"/>
    </row>
    <row r="1004" spans="1:20" ht="15.75" x14ac:dyDescent="0.25">
      <c r="A1004" s="110">
        <v>56</v>
      </c>
      <c r="B1004" s="110" t="s">
        <v>3612</v>
      </c>
      <c r="C1004" s="187" t="s">
        <v>3595</v>
      </c>
      <c r="D1004" s="165" t="s">
        <v>3505</v>
      </c>
      <c r="E1004" s="253">
        <v>230000</v>
      </c>
      <c r="F1004" s="112"/>
      <c r="G1004" s="125"/>
      <c r="H1004" s="125"/>
      <c r="I1004" s="125"/>
      <c r="J1004" s="126"/>
      <c r="K1004" s="126"/>
      <c r="L1004" s="137"/>
      <c r="M1004" s="137"/>
      <c r="N1004" s="126"/>
      <c r="O1004" s="125"/>
      <c r="P1004" s="125"/>
      <c r="Q1004" s="137"/>
      <c r="R1004" s="137"/>
      <c r="S1004" s="137"/>
      <c r="T1004" s="137"/>
    </row>
    <row r="1005" spans="1:20" ht="15.75" x14ac:dyDescent="0.25">
      <c r="A1005" s="110">
        <v>57</v>
      </c>
      <c r="B1005" s="110" t="s">
        <v>3613</v>
      </c>
      <c r="C1005" s="119" t="s">
        <v>3596</v>
      </c>
      <c r="D1005" s="165" t="s">
        <v>3505</v>
      </c>
      <c r="E1005" s="253">
        <v>230000</v>
      </c>
      <c r="F1005" s="112"/>
      <c r="G1005" s="125"/>
      <c r="H1005" s="125"/>
      <c r="I1005" s="125"/>
      <c r="J1005" s="126"/>
      <c r="K1005" s="126"/>
      <c r="L1005" s="137"/>
      <c r="M1005" s="137"/>
      <c r="N1005" s="126"/>
      <c r="O1005" s="125"/>
      <c r="P1005" s="125"/>
      <c r="Q1005" s="137"/>
      <c r="R1005" s="137"/>
      <c r="S1005" s="137"/>
      <c r="T1005" s="137"/>
    </row>
    <row r="1006" spans="1:20" ht="15.75" x14ac:dyDescent="0.25">
      <c r="A1006" s="110">
        <v>58</v>
      </c>
      <c r="B1006" s="110" t="s">
        <v>3614</v>
      </c>
      <c r="C1006" s="119" t="s">
        <v>3596</v>
      </c>
      <c r="D1006" s="182" t="s">
        <v>3608</v>
      </c>
      <c r="E1006" s="253">
        <v>560000</v>
      </c>
      <c r="F1006" s="112"/>
      <c r="G1006" s="125"/>
      <c r="H1006" s="125"/>
      <c r="I1006" s="125"/>
      <c r="J1006" s="126"/>
      <c r="K1006" s="126"/>
      <c r="L1006" s="137"/>
      <c r="M1006" s="137"/>
      <c r="N1006" s="126"/>
      <c r="O1006" s="125"/>
      <c r="P1006" s="125"/>
      <c r="Q1006" s="137"/>
      <c r="R1006" s="137"/>
      <c r="S1006" s="137"/>
      <c r="T1006" s="137"/>
    </row>
    <row r="1007" spans="1:20" ht="15.75" x14ac:dyDescent="0.25">
      <c r="A1007" s="110">
        <v>59</v>
      </c>
      <c r="B1007" s="110" t="s">
        <v>3615</v>
      </c>
      <c r="C1007" s="113" t="s">
        <v>3597</v>
      </c>
      <c r="D1007" s="182" t="s">
        <v>3608</v>
      </c>
      <c r="E1007" s="253">
        <v>560000</v>
      </c>
      <c r="F1007" s="112"/>
      <c r="G1007" s="125"/>
      <c r="H1007" s="125"/>
      <c r="I1007" s="125"/>
      <c r="J1007" s="126"/>
      <c r="K1007" s="126"/>
      <c r="L1007" s="137"/>
      <c r="M1007" s="137"/>
      <c r="N1007" s="126"/>
      <c r="O1007" s="125"/>
      <c r="P1007" s="125"/>
      <c r="Q1007" s="137"/>
      <c r="R1007" s="137"/>
      <c r="S1007" s="137"/>
      <c r="T1007" s="137"/>
    </row>
    <row r="1008" spans="1:20" ht="15.75" x14ac:dyDescent="0.25">
      <c r="A1008" s="110">
        <v>60</v>
      </c>
      <c r="B1008" s="110" t="s">
        <v>3616</v>
      </c>
      <c r="C1008" s="113" t="s">
        <v>3597</v>
      </c>
      <c r="D1008" s="165" t="s">
        <v>3505</v>
      </c>
      <c r="E1008" s="253">
        <v>230000</v>
      </c>
      <c r="F1008" s="112"/>
      <c r="G1008" s="125"/>
      <c r="H1008" s="125"/>
      <c r="I1008" s="125"/>
      <c r="J1008" s="126"/>
      <c r="K1008" s="126"/>
      <c r="L1008" s="137"/>
      <c r="M1008" s="137"/>
      <c r="N1008" s="126"/>
      <c r="O1008" s="125"/>
      <c r="P1008" s="125"/>
      <c r="Q1008" s="137"/>
      <c r="R1008" s="137"/>
      <c r="S1008" s="137"/>
      <c r="T1008" s="137"/>
    </row>
    <row r="1009" spans="1:20" ht="15.75" x14ac:dyDescent="0.25">
      <c r="A1009" s="110">
        <v>61</v>
      </c>
      <c r="B1009" s="110" t="s">
        <v>3617</v>
      </c>
      <c r="C1009" s="113" t="s">
        <v>3598</v>
      </c>
      <c r="D1009" s="165" t="s">
        <v>3505</v>
      </c>
      <c r="E1009" s="253">
        <v>230000</v>
      </c>
      <c r="F1009" s="112"/>
      <c r="G1009" s="125"/>
      <c r="H1009" s="125"/>
      <c r="I1009" s="125"/>
      <c r="J1009" s="126"/>
      <c r="K1009" s="126"/>
      <c r="L1009" s="137"/>
      <c r="M1009" s="137"/>
      <c r="N1009" s="126"/>
      <c r="O1009" s="125"/>
      <c r="P1009" s="125"/>
      <c r="Q1009" s="137"/>
      <c r="R1009" s="137"/>
      <c r="S1009" s="137"/>
      <c r="T1009" s="137"/>
    </row>
    <row r="1010" spans="1:20" ht="15.75" x14ac:dyDescent="0.25">
      <c r="A1010" s="110">
        <v>62</v>
      </c>
      <c r="B1010" s="110" t="s">
        <v>3618</v>
      </c>
      <c r="C1010" s="113" t="s">
        <v>3598</v>
      </c>
      <c r="D1010" s="182" t="s">
        <v>3608</v>
      </c>
      <c r="E1010" s="253">
        <v>560000</v>
      </c>
      <c r="F1010" s="112"/>
      <c r="G1010" s="125"/>
      <c r="H1010" s="125"/>
      <c r="I1010" s="125"/>
      <c r="J1010" s="126"/>
      <c r="K1010" s="126"/>
      <c r="L1010" s="137"/>
      <c r="M1010" s="137"/>
      <c r="N1010" s="126"/>
      <c r="O1010" s="125"/>
      <c r="P1010" s="125"/>
      <c r="Q1010" s="137"/>
      <c r="R1010" s="137"/>
      <c r="S1010" s="137"/>
      <c r="T1010" s="137"/>
    </row>
    <row r="1011" spans="1:20" ht="15.75" x14ac:dyDescent="0.25">
      <c r="A1011" s="110">
        <v>63</v>
      </c>
      <c r="B1011" s="110" t="s">
        <v>3619</v>
      </c>
      <c r="C1011" s="113" t="s">
        <v>3525</v>
      </c>
      <c r="D1011" s="165" t="s">
        <v>3609</v>
      </c>
      <c r="E1011" s="253">
        <v>20000</v>
      </c>
      <c r="F1011" s="112"/>
      <c r="G1011" s="125"/>
      <c r="H1011" s="125"/>
      <c r="I1011" s="125"/>
      <c r="J1011" s="126"/>
      <c r="K1011" s="126"/>
      <c r="L1011" s="137"/>
      <c r="M1011" s="137"/>
      <c r="N1011" s="126"/>
      <c r="O1011" s="125"/>
      <c r="P1011" s="125"/>
      <c r="Q1011" s="137"/>
      <c r="R1011" s="137"/>
      <c r="S1011" s="137"/>
      <c r="T1011" s="137"/>
    </row>
    <row r="1012" spans="1:20" ht="15.75" x14ac:dyDescent="0.25">
      <c r="A1012" s="110">
        <v>64</v>
      </c>
      <c r="B1012" s="110" t="s">
        <v>3620</v>
      </c>
      <c r="C1012" s="113" t="s">
        <v>3594</v>
      </c>
      <c r="D1012" s="165" t="s">
        <v>3609</v>
      </c>
      <c r="E1012" s="253">
        <v>20000</v>
      </c>
      <c r="F1012" s="112"/>
      <c r="G1012" s="125"/>
      <c r="H1012" s="125"/>
      <c r="I1012" s="125"/>
      <c r="J1012" s="126"/>
      <c r="K1012" s="126"/>
      <c r="L1012" s="137"/>
      <c r="M1012" s="137"/>
      <c r="N1012" s="126"/>
      <c r="O1012" s="125"/>
      <c r="P1012" s="125"/>
      <c r="Q1012" s="137"/>
      <c r="R1012" s="137"/>
      <c r="S1012" s="137"/>
      <c r="T1012" s="137"/>
    </row>
    <row r="1013" spans="1:20" ht="15.75" x14ac:dyDescent="0.25">
      <c r="A1013" s="110">
        <v>65</v>
      </c>
      <c r="B1013" s="110" t="s">
        <v>3621</v>
      </c>
      <c r="C1013" s="113" t="s">
        <v>3599</v>
      </c>
      <c r="D1013" s="165" t="s">
        <v>1848</v>
      </c>
      <c r="E1013" s="253"/>
      <c r="F1013" s="112" t="s">
        <v>15</v>
      </c>
      <c r="G1013" s="125"/>
      <c r="H1013" s="125"/>
      <c r="I1013" s="125"/>
      <c r="J1013" s="126"/>
      <c r="K1013" s="126"/>
      <c r="L1013" s="137"/>
      <c r="M1013" s="137"/>
      <c r="N1013" s="126"/>
      <c r="O1013" s="125"/>
      <c r="P1013" s="125"/>
      <c r="Q1013" s="137"/>
      <c r="R1013" s="137"/>
      <c r="S1013" s="137"/>
      <c r="T1013" s="137"/>
    </row>
    <row r="1014" spans="1:20" ht="15.75" x14ac:dyDescent="0.25">
      <c r="A1014" s="110">
        <v>66</v>
      </c>
      <c r="B1014" s="110" t="s">
        <v>3622</v>
      </c>
      <c r="C1014" s="113" t="s">
        <v>3600</v>
      </c>
      <c r="D1014" s="165" t="s">
        <v>3610</v>
      </c>
      <c r="E1014" s="253"/>
      <c r="F1014" s="112" t="s">
        <v>15</v>
      </c>
      <c r="G1014" s="125"/>
      <c r="H1014" s="125"/>
      <c r="I1014" s="125"/>
      <c r="J1014" s="126"/>
      <c r="K1014" s="126"/>
      <c r="L1014" s="137"/>
      <c r="M1014" s="137"/>
      <c r="N1014" s="126"/>
      <c r="O1014" s="125"/>
      <c r="P1014" s="125"/>
      <c r="Q1014" s="137"/>
      <c r="R1014" s="137"/>
      <c r="S1014" s="137"/>
      <c r="T1014" s="137"/>
    </row>
    <row r="1015" spans="1:20" ht="15.75" x14ac:dyDescent="0.25">
      <c r="A1015" s="110">
        <v>67</v>
      </c>
      <c r="B1015" s="110" t="s">
        <v>3623</v>
      </c>
      <c r="C1015" s="113" t="s">
        <v>3601</v>
      </c>
      <c r="D1015" s="182" t="s">
        <v>3608</v>
      </c>
      <c r="E1015" s="253">
        <v>560000</v>
      </c>
      <c r="F1015" s="112"/>
      <c r="G1015" s="125"/>
      <c r="H1015" s="125"/>
      <c r="I1015" s="125"/>
      <c r="J1015" s="126"/>
      <c r="K1015" s="126"/>
      <c r="L1015" s="137"/>
      <c r="M1015" s="137"/>
      <c r="N1015" s="126"/>
      <c r="O1015" s="125"/>
      <c r="P1015" s="125"/>
      <c r="Q1015" s="137"/>
      <c r="R1015" s="137"/>
      <c r="S1015" s="137"/>
      <c r="T1015" s="137"/>
    </row>
    <row r="1016" spans="1:20" ht="15.75" x14ac:dyDescent="0.25">
      <c r="A1016" s="110">
        <v>68</v>
      </c>
      <c r="B1016" s="110" t="s">
        <v>3624</v>
      </c>
      <c r="C1016" s="113" t="s">
        <v>3601</v>
      </c>
      <c r="D1016" s="165" t="s">
        <v>3505</v>
      </c>
      <c r="E1016" s="253">
        <v>230000</v>
      </c>
      <c r="F1016" s="112"/>
      <c r="G1016" s="125"/>
      <c r="H1016" s="125"/>
      <c r="I1016" s="125"/>
      <c r="J1016" s="126"/>
      <c r="K1016" s="126"/>
      <c r="L1016" s="137"/>
      <c r="M1016" s="137"/>
      <c r="N1016" s="126"/>
      <c r="O1016" s="125"/>
      <c r="P1016" s="125"/>
      <c r="Q1016" s="137"/>
      <c r="R1016" s="137"/>
      <c r="S1016" s="137"/>
      <c r="T1016" s="137"/>
    </row>
    <row r="1017" spans="1:20" ht="15.75" x14ac:dyDescent="0.25">
      <c r="A1017" s="110">
        <v>69</v>
      </c>
      <c r="B1017" s="110" t="s">
        <v>3625</v>
      </c>
      <c r="C1017" s="113" t="s">
        <v>3602</v>
      </c>
      <c r="D1017" s="182" t="s">
        <v>3608</v>
      </c>
      <c r="E1017" s="253">
        <v>560000</v>
      </c>
      <c r="F1017" s="112"/>
      <c r="G1017" s="125"/>
      <c r="H1017" s="125"/>
      <c r="I1017" s="125"/>
      <c r="J1017" s="126"/>
      <c r="K1017" s="126"/>
      <c r="L1017" s="137"/>
      <c r="M1017" s="137"/>
      <c r="N1017" s="126"/>
      <c r="O1017" s="125"/>
      <c r="P1017" s="125"/>
      <c r="Q1017" s="137"/>
      <c r="R1017" s="137"/>
      <c r="S1017" s="137"/>
      <c r="T1017" s="137"/>
    </row>
    <row r="1018" spans="1:20" ht="15.75" x14ac:dyDescent="0.25">
      <c r="A1018" s="110">
        <v>70</v>
      </c>
      <c r="B1018" s="110" t="s">
        <v>3626</v>
      </c>
      <c r="C1018" s="113" t="s">
        <v>3602</v>
      </c>
      <c r="D1018" s="165" t="s">
        <v>3505</v>
      </c>
      <c r="E1018" s="253">
        <v>230000</v>
      </c>
      <c r="F1018" s="112"/>
      <c r="G1018" s="125"/>
      <c r="H1018" s="125"/>
      <c r="I1018" s="125"/>
      <c r="J1018" s="126"/>
      <c r="K1018" s="126"/>
      <c r="L1018" s="137"/>
      <c r="M1018" s="137"/>
      <c r="N1018" s="126"/>
      <c r="O1018" s="125"/>
      <c r="P1018" s="125"/>
      <c r="Q1018" s="137"/>
      <c r="R1018" s="137"/>
      <c r="S1018" s="137"/>
      <c r="T1018" s="137"/>
    </row>
    <row r="1019" spans="1:20" ht="15.75" x14ac:dyDescent="0.25">
      <c r="A1019" s="110">
        <v>71</v>
      </c>
      <c r="B1019" s="110" t="s">
        <v>3627</v>
      </c>
      <c r="C1019" s="113" t="s">
        <v>3603</v>
      </c>
      <c r="D1019" s="170" t="s">
        <v>3644</v>
      </c>
      <c r="E1019" s="253">
        <v>935000</v>
      </c>
      <c r="F1019" s="112"/>
      <c r="G1019" s="125"/>
      <c r="H1019" s="125"/>
      <c r="I1019" s="125"/>
      <c r="J1019" s="126"/>
      <c r="K1019" s="126"/>
      <c r="L1019" s="137"/>
      <c r="M1019" s="137"/>
      <c r="N1019" s="126"/>
      <c r="O1019" s="125"/>
      <c r="P1019" s="125"/>
      <c r="Q1019" s="137"/>
      <c r="R1019" s="137"/>
      <c r="S1019" s="137"/>
      <c r="T1019" s="137"/>
    </row>
    <row r="1020" spans="1:20" ht="15.75" x14ac:dyDescent="0.25">
      <c r="A1020" s="110">
        <v>72</v>
      </c>
      <c r="B1020" s="110" t="s">
        <v>3628</v>
      </c>
      <c r="C1020" s="113" t="s">
        <v>3604</v>
      </c>
      <c r="D1020" s="179" t="s">
        <v>2576</v>
      </c>
      <c r="E1020" s="253">
        <v>400000</v>
      </c>
      <c r="F1020" s="112"/>
      <c r="G1020" s="125"/>
      <c r="H1020" s="125"/>
      <c r="I1020" s="125"/>
      <c r="J1020" s="126"/>
      <c r="K1020" s="126"/>
      <c r="L1020" s="137"/>
      <c r="M1020" s="137"/>
      <c r="N1020" s="126"/>
      <c r="O1020" s="125"/>
      <c r="P1020" s="125"/>
      <c r="Q1020" s="137"/>
      <c r="R1020" s="137"/>
      <c r="S1020" s="137"/>
      <c r="T1020" s="137"/>
    </row>
    <row r="1021" spans="1:20" ht="15.75" x14ac:dyDescent="0.25">
      <c r="A1021" s="110">
        <v>73</v>
      </c>
      <c r="B1021" s="110" t="s">
        <v>3629</v>
      </c>
      <c r="C1021" s="113" t="s">
        <v>3634</v>
      </c>
      <c r="D1021" s="179" t="s">
        <v>2576</v>
      </c>
      <c r="E1021" s="253">
        <v>400000</v>
      </c>
      <c r="F1021" s="112"/>
      <c r="G1021" s="125"/>
      <c r="H1021" s="125"/>
      <c r="I1021" s="125"/>
      <c r="J1021" s="126"/>
      <c r="K1021" s="126"/>
      <c r="L1021" s="137"/>
      <c r="M1021" s="137"/>
      <c r="N1021" s="126"/>
      <c r="O1021" s="125"/>
      <c r="P1021" s="125"/>
      <c r="Q1021" s="137"/>
      <c r="R1021" s="137"/>
      <c r="S1021" s="137"/>
      <c r="T1021" s="137"/>
    </row>
    <row r="1022" spans="1:20" ht="15.75" x14ac:dyDescent="0.25">
      <c r="A1022" s="110">
        <v>74</v>
      </c>
      <c r="B1022" s="110" t="s">
        <v>3630</v>
      </c>
      <c r="C1022" s="113" t="s">
        <v>3605</v>
      </c>
      <c r="D1022" s="179" t="s">
        <v>2576</v>
      </c>
      <c r="E1022" s="253">
        <v>400000</v>
      </c>
      <c r="F1022" s="112"/>
      <c r="G1022" s="125"/>
      <c r="H1022" s="125"/>
      <c r="I1022" s="125"/>
      <c r="J1022" s="126"/>
      <c r="K1022" s="126"/>
      <c r="L1022" s="137"/>
      <c r="M1022" s="137"/>
      <c r="N1022" s="126"/>
      <c r="O1022" s="125"/>
      <c r="P1022" s="125"/>
      <c r="Q1022" s="137"/>
      <c r="R1022" s="137"/>
      <c r="S1022" s="137"/>
      <c r="T1022" s="137"/>
    </row>
    <row r="1023" spans="1:20" ht="15.75" x14ac:dyDescent="0.25">
      <c r="A1023" s="110">
        <v>75</v>
      </c>
      <c r="B1023" s="110" t="s">
        <v>3631</v>
      </c>
      <c r="C1023" s="113" t="s">
        <v>3606</v>
      </c>
      <c r="D1023" s="182" t="s">
        <v>3608</v>
      </c>
      <c r="E1023" s="253">
        <v>560000</v>
      </c>
      <c r="F1023" s="112"/>
      <c r="G1023" s="125"/>
      <c r="H1023" s="125"/>
      <c r="I1023" s="125"/>
      <c r="J1023" s="126"/>
      <c r="K1023" s="126"/>
      <c r="L1023" s="137"/>
      <c r="M1023" s="137"/>
      <c r="N1023" s="126"/>
      <c r="O1023" s="125"/>
      <c r="P1023" s="125"/>
      <c r="Q1023" s="137"/>
      <c r="R1023" s="137"/>
      <c r="S1023" s="137"/>
      <c r="T1023" s="137"/>
    </row>
    <row r="1024" spans="1:20" ht="15.75" x14ac:dyDescent="0.25">
      <c r="A1024" s="110">
        <v>76</v>
      </c>
      <c r="B1024" s="110" t="s">
        <v>3632</v>
      </c>
      <c r="C1024" s="113" t="s">
        <v>3606</v>
      </c>
      <c r="D1024" s="165" t="s">
        <v>3505</v>
      </c>
      <c r="E1024" s="253">
        <v>230000</v>
      </c>
      <c r="F1024" s="112"/>
      <c r="G1024" s="125"/>
      <c r="H1024" s="125"/>
      <c r="I1024" s="125"/>
      <c r="J1024" s="126"/>
      <c r="K1024" s="126"/>
      <c r="L1024" s="137"/>
      <c r="M1024" s="137"/>
      <c r="N1024" s="126"/>
      <c r="O1024" s="125"/>
      <c r="P1024" s="125"/>
      <c r="Q1024" s="137"/>
      <c r="R1024" s="137"/>
      <c r="S1024" s="137"/>
      <c r="T1024" s="137"/>
    </row>
    <row r="1025" spans="1:20" ht="15.75" x14ac:dyDescent="0.25">
      <c r="A1025" s="110">
        <v>77</v>
      </c>
      <c r="B1025" s="110" t="s">
        <v>3633</v>
      </c>
      <c r="C1025" s="113" t="s">
        <v>3607</v>
      </c>
      <c r="D1025" s="182" t="s">
        <v>3608</v>
      </c>
      <c r="E1025" s="253">
        <v>560000</v>
      </c>
      <c r="F1025" s="112"/>
      <c r="G1025" s="125"/>
      <c r="H1025" s="125"/>
      <c r="I1025" s="125"/>
      <c r="J1025" s="126"/>
      <c r="K1025" s="126"/>
      <c r="L1025" s="137"/>
      <c r="M1025" s="137"/>
      <c r="N1025" s="126"/>
      <c r="O1025" s="125"/>
      <c r="P1025" s="125"/>
      <c r="Q1025" s="137"/>
      <c r="R1025" s="137"/>
      <c r="S1025" s="137"/>
      <c r="T1025" s="137"/>
    </row>
    <row r="1026" spans="1:20" ht="15.75" x14ac:dyDescent="0.25">
      <c r="A1026" s="110">
        <v>78</v>
      </c>
      <c r="B1026" s="110" t="s">
        <v>3635</v>
      </c>
      <c r="C1026" s="113" t="s">
        <v>3607</v>
      </c>
      <c r="D1026" s="165" t="s">
        <v>3505</v>
      </c>
      <c r="E1026" s="253">
        <v>230000</v>
      </c>
      <c r="F1026" s="112"/>
      <c r="G1026" s="125"/>
      <c r="H1026" s="125"/>
      <c r="I1026" s="125"/>
      <c r="J1026" s="126"/>
      <c r="K1026" s="126"/>
      <c r="L1026" s="137"/>
      <c r="M1026" s="137"/>
      <c r="N1026" s="126"/>
      <c r="O1026" s="125"/>
      <c r="P1026" s="125"/>
      <c r="Q1026" s="137"/>
      <c r="R1026" s="137"/>
      <c r="S1026" s="137"/>
      <c r="T1026" s="137"/>
    </row>
    <row r="1027" spans="1:20" ht="15.75" x14ac:dyDescent="0.25">
      <c r="A1027" s="110">
        <v>79</v>
      </c>
      <c r="B1027" s="110" t="s">
        <v>3636</v>
      </c>
      <c r="C1027" s="113" t="s">
        <v>3642</v>
      </c>
      <c r="D1027" s="182" t="s">
        <v>3504</v>
      </c>
      <c r="E1027" s="253">
        <v>560000</v>
      </c>
      <c r="F1027" s="112"/>
      <c r="G1027" s="125"/>
      <c r="H1027" s="125"/>
      <c r="I1027" s="125"/>
      <c r="J1027" s="126"/>
      <c r="K1027" s="126"/>
      <c r="L1027" s="137"/>
      <c r="M1027" s="137"/>
      <c r="N1027" s="126"/>
      <c r="O1027" s="125"/>
      <c r="P1027" s="125"/>
      <c r="Q1027" s="137"/>
      <c r="R1027" s="137"/>
      <c r="S1027" s="137"/>
      <c r="T1027" s="137"/>
    </row>
    <row r="1028" spans="1:20" ht="15.75" x14ac:dyDescent="0.25">
      <c r="A1028" s="110">
        <v>80</v>
      </c>
      <c r="B1028" s="110" t="s">
        <v>3637</v>
      </c>
      <c r="C1028" s="113" t="s">
        <v>3642</v>
      </c>
      <c r="D1028" s="165" t="s">
        <v>3505</v>
      </c>
      <c r="E1028" s="253">
        <v>230000</v>
      </c>
      <c r="F1028" s="112"/>
      <c r="G1028" s="125"/>
      <c r="H1028" s="125"/>
      <c r="I1028" s="125"/>
      <c r="J1028" s="126"/>
      <c r="K1028" s="126"/>
      <c r="L1028" s="137"/>
      <c r="M1028" s="137"/>
      <c r="N1028" s="126"/>
      <c r="O1028" s="125"/>
      <c r="P1028" s="125"/>
      <c r="Q1028" s="137"/>
      <c r="R1028" s="137"/>
      <c r="S1028" s="137"/>
      <c r="T1028" s="137"/>
    </row>
    <row r="1029" spans="1:20" ht="15.75" x14ac:dyDescent="0.25">
      <c r="A1029" s="110">
        <v>81</v>
      </c>
      <c r="B1029" s="110" t="s">
        <v>3638</v>
      </c>
      <c r="C1029" s="113" t="s">
        <v>3643</v>
      </c>
      <c r="D1029" s="170" t="s">
        <v>3644</v>
      </c>
      <c r="E1029" s="253">
        <v>935000</v>
      </c>
      <c r="F1029" s="112"/>
      <c r="G1029" s="125"/>
      <c r="H1029" s="125"/>
      <c r="I1029" s="125"/>
      <c r="J1029" s="126"/>
      <c r="K1029" s="126"/>
      <c r="L1029" s="137"/>
      <c r="M1029" s="137"/>
      <c r="N1029" s="126"/>
      <c r="O1029" s="125"/>
      <c r="P1029" s="125"/>
      <c r="Q1029" s="137"/>
      <c r="R1029" s="137"/>
      <c r="S1029" s="137"/>
      <c r="T1029" s="137"/>
    </row>
    <row r="1030" spans="1:20" ht="15.75" x14ac:dyDescent="0.25">
      <c r="A1030" s="110">
        <v>82</v>
      </c>
      <c r="B1030" s="110" t="s">
        <v>3639</v>
      </c>
      <c r="C1030" s="113" t="s">
        <v>3645</v>
      </c>
      <c r="D1030" s="182" t="s">
        <v>3504</v>
      </c>
      <c r="E1030" s="253">
        <v>560000</v>
      </c>
      <c r="F1030" s="112"/>
      <c r="G1030" s="125"/>
      <c r="H1030" s="125"/>
      <c r="I1030" s="125"/>
      <c r="J1030" s="126"/>
      <c r="K1030" s="126"/>
      <c r="L1030" s="137"/>
      <c r="M1030" s="137"/>
      <c r="N1030" s="126"/>
      <c r="O1030" s="125"/>
      <c r="P1030" s="125"/>
      <c r="Q1030" s="137"/>
      <c r="R1030" s="137"/>
      <c r="S1030" s="137"/>
      <c r="T1030" s="137"/>
    </row>
    <row r="1031" spans="1:20" ht="15.75" x14ac:dyDescent="0.25">
      <c r="A1031" s="110">
        <v>83</v>
      </c>
      <c r="B1031" s="110" t="s">
        <v>3640</v>
      </c>
      <c r="C1031" s="113" t="s">
        <v>3645</v>
      </c>
      <c r="D1031" s="165" t="s">
        <v>3505</v>
      </c>
      <c r="E1031" s="253">
        <v>230000</v>
      </c>
      <c r="F1031" s="112"/>
      <c r="G1031" s="125"/>
      <c r="H1031" s="125"/>
      <c r="I1031" s="125"/>
      <c r="J1031" s="126"/>
      <c r="K1031" s="126"/>
      <c r="L1031" s="137"/>
      <c r="M1031" s="137"/>
      <c r="N1031" s="126"/>
      <c r="O1031" s="125"/>
      <c r="P1031" s="125"/>
      <c r="Q1031" s="137"/>
      <c r="R1031" s="137"/>
      <c r="S1031" s="137"/>
      <c r="T1031" s="137"/>
    </row>
    <row r="1032" spans="1:20" ht="15.75" customHeight="1" x14ac:dyDescent="0.25">
      <c r="A1032" s="110">
        <v>84</v>
      </c>
      <c r="B1032" s="110" t="s">
        <v>3641</v>
      </c>
      <c r="C1032" s="113" t="s">
        <v>3646</v>
      </c>
      <c r="D1032" s="182" t="s">
        <v>3514</v>
      </c>
      <c r="E1032" s="253">
        <v>640000</v>
      </c>
      <c r="F1032" s="112" t="s">
        <v>3647</v>
      </c>
      <c r="G1032" s="125"/>
      <c r="H1032" s="125"/>
      <c r="I1032" s="125"/>
      <c r="J1032" s="126"/>
      <c r="K1032" s="126"/>
      <c r="L1032" s="137"/>
      <c r="M1032" s="137"/>
      <c r="N1032" s="126"/>
      <c r="O1032" s="125"/>
      <c r="P1032" s="125"/>
      <c r="Q1032" s="137"/>
      <c r="R1032" s="137"/>
      <c r="S1032" s="137"/>
      <c r="T1032" s="137"/>
    </row>
    <row r="1033" spans="1:20" ht="15.75" x14ac:dyDescent="0.25">
      <c r="A1033" s="208" t="s">
        <v>330</v>
      </c>
      <c r="B1033" s="209"/>
      <c r="C1033" s="209"/>
      <c r="D1033" s="210"/>
      <c r="E1033" s="254">
        <f>SUM(E949:E1032)</f>
        <v>34940000</v>
      </c>
      <c r="F1033" s="8"/>
    </row>
    <row r="1034" spans="1:20" ht="15.75" x14ac:dyDescent="0.25">
      <c r="A1034" s="211" t="s">
        <v>3653</v>
      </c>
      <c r="B1034" s="212"/>
      <c r="C1034" s="212"/>
      <c r="D1034" s="212"/>
      <c r="E1034" s="255"/>
      <c r="F1034" s="212"/>
    </row>
    <row r="1035" spans="1:20" ht="15.75" x14ac:dyDescent="0.25">
      <c r="A1035" s="218" t="s">
        <v>3654</v>
      </c>
      <c r="B1035" s="218"/>
      <c r="C1035" s="218"/>
      <c r="D1035" s="218"/>
      <c r="E1035" s="256"/>
      <c r="F1035" s="218"/>
    </row>
    <row r="1036" spans="1:20" ht="15.75" x14ac:dyDescent="0.25">
      <c r="A1036" s="219" t="s">
        <v>9</v>
      </c>
      <c r="B1036" s="219"/>
      <c r="C1036" s="219"/>
      <c r="D1036" s="219" t="s">
        <v>10</v>
      </c>
      <c r="E1036" s="257"/>
      <c r="F1036" s="219"/>
    </row>
    <row r="1037" spans="1:20" ht="15.75" x14ac:dyDescent="0.25">
      <c r="A1037" s="132"/>
      <c r="B1037" s="132"/>
      <c r="C1037" s="132"/>
      <c r="D1037" s="132"/>
      <c r="E1037" s="258"/>
      <c r="F1037" s="133"/>
    </row>
    <row r="1038" spans="1:20" ht="15.75" x14ac:dyDescent="0.25">
      <c r="A1038" s="132"/>
      <c r="B1038" s="132"/>
      <c r="C1038" s="132"/>
      <c r="D1038" s="132"/>
      <c r="E1038" s="258"/>
      <c r="F1038" s="133"/>
    </row>
    <row r="1039" spans="1:20" ht="15.75" x14ac:dyDescent="0.25">
      <c r="A1039" s="132"/>
      <c r="B1039" s="132"/>
      <c r="C1039" s="132"/>
      <c r="D1039" s="132"/>
      <c r="E1039" s="258"/>
      <c r="F1039" s="133"/>
      <c r="H1039" s="54">
        <f>SUM(E979:E1032)</f>
        <v>21220000</v>
      </c>
    </row>
    <row r="1040" spans="1:20" ht="15.75" x14ac:dyDescent="0.25">
      <c r="A1040" s="219" t="s">
        <v>11</v>
      </c>
      <c r="B1040" s="219"/>
      <c r="C1040" s="219"/>
      <c r="D1040" s="219" t="s">
        <v>12</v>
      </c>
      <c r="E1040" s="257"/>
      <c r="F1040" s="219"/>
    </row>
    <row r="1041" spans="1:6" ht="15.75" x14ac:dyDescent="0.25">
      <c r="A1041" s="180"/>
      <c r="B1041" s="217" t="s">
        <v>183</v>
      </c>
      <c r="C1041" s="217"/>
      <c r="D1041" s="180"/>
      <c r="E1041" s="259"/>
      <c r="F1041" s="180"/>
    </row>
    <row r="1042" spans="1:6" ht="15.75" x14ac:dyDescent="0.25">
      <c r="A1042" s="184" t="s">
        <v>3591</v>
      </c>
      <c r="B1042" s="181"/>
      <c r="C1042" s="181"/>
      <c r="D1042" s="180"/>
      <c r="E1042" s="259"/>
      <c r="F1042" s="180"/>
    </row>
    <row r="1043" spans="1:6" ht="15.75" x14ac:dyDescent="0.25">
      <c r="A1043" s="183" t="s">
        <v>3655</v>
      </c>
      <c r="B1043" s="181"/>
      <c r="C1043" s="181"/>
      <c r="D1043" s="221" t="s">
        <v>3650</v>
      </c>
      <c r="E1043" s="260"/>
      <c r="F1043" s="221"/>
    </row>
    <row r="1044" spans="1:6" ht="15.75" x14ac:dyDescent="0.25">
      <c r="A1044" s="217" t="s">
        <v>3652</v>
      </c>
      <c r="B1044" s="217"/>
      <c r="C1044" s="217"/>
      <c r="D1044" s="222" t="s">
        <v>3651</v>
      </c>
      <c r="E1044" s="261"/>
      <c r="F1044" s="222"/>
    </row>
    <row r="1045" spans="1:6" ht="15.75" x14ac:dyDescent="0.25">
      <c r="A1045" s="184" t="s">
        <v>3649</v>
      </c>
      <c r="B1045" s="184"/>
      <c r="C1045" s="184"/>
      <c r="D1045" s="180"/>
      <c r="E1045" s="259"/>
      <c r="F1045" s="180"/>
    </row>
    <row r="1046" spans="1:6" ht="15.75" x14ac:dyDescent="0.25">
      <c r="A1046" s="180"/>
      <c r="B1046" s="181"/>
      <c r="C1046" s="180"/>
      <c r="D1046" s="180"/>
      <c r="E1046" s="259"/>
      <c r="F1046" s="180"/>
    </row>
    <row r="1047" spans="1:6" x14ac:dyDescent="0.25">
      <c r="A1047" s="135"/>
      <c r="B1047" s="177"/>
      <c r="C1047" s="135"/>
      <c r="D1047" s="135"/>
      <c r="E1047" s="262"/>
      <c r="F1047" s="135"/>
    </row>
    <row r="1048" spans="1:6" x14ac:dyDescent="0.25">
      <c r="A1048" s="135"/>
      <c r="B1048" s="177"/>
      <c r="C1048" s="135"/>
      <c r="D1048" s="135"/>
      <c r="E1048" s="262"/>
      <c r="F1048" s="135"/>
    </row>
    <row r="1049" spans="1:6" x14ac:dyDescent="0.25">
      <c r="A1049" s="135"/>
      <c r="B1049" s="177"/>
      <c r="C1049" s="135"/>
      <c r="D1049" s="135"/>
      <c r="E1049" s="262"/>
      <c r="F1049" s="135"/>
    </row>
    <row r="1050" spans="1:6" x14ac:dyDescent="0.25">
      <c r="A1050" s="135"/>
      <c r="B1050" s="177"/>
      <c r="C1050" s="135"/>
      <c r="D1050" s="135"/>
      <c r="E1050" s="262"/>
      <c r="F1050" s="135"/>
    </row>
    <row r="1097" spans="1:16" ht="18.75" x14ac:dyDescent="0.3">
      <c r="A1097" s="205" t="s">
        <v>166</v>
      </c>
      <c r="B1097" s="205"/>
      <c r="C1097" s="205"/>
      <c r="D1097" s="205"/>
      <c r="E1097" s="238"/>
      <c r="F1097" s="205"/>
    </row>
    <row r="1098" spans="1:16" ht="18.75" x14ac:dyDescent="0.3">
      <c r="A1098" s="206" t="s">
        <v>0</v>
      </c>
      <c r="B1098" s="206"/>
      <c r="C1098" s="206"/>
      <c r="D1098" s="206"/>
      <c r="E1098" s="251"/>
      <c r="F1098" s="206"/>
    </row>
    <row r="1099" spans="1:16" ht="18.75" x14ac:dyDescent="0.3">
      <c r="A1099" s="161"/>
      <c r="B1099" s="161"/>
      <c r="C1099" s="161"/>
      <c r="D1099" s="161"/>
      <c r="E1099" s="265"/>
      <c r="F1099" s="161"/>
    </row>
    <row r="1100" spans="1:16" ht="22.5" x14ac:dyDescent="0.3">
      <c r="A1100" s="220" t="s">
        <v>1565</v>
      </c>
      <c r="B1100" s="220"/>
      <c r="C1100" s="220"/>
      <c r="D1100" s="220"/>
      <c r="E1100" s="252"/>
      <c r="F1100" s="220"/>
    </row>
    <row r="1101" spans="1:16" ht="31.5" x14ac:dyDescent="0.25">
      <c r="A1101" s="109" t="s">
        <v>1</v>
      </c>
      <c r="B1101" s="109" t="s">
        <v>2</v>
      </c>
      <c r="C1101" s="109" t="s">
        <v>3</v>
      </c>
      <c r="D1101" s="109" t="s">
        <v>5</v>
      </c>
      <c r="E1101" s="264" t="s">
        <v>6</v>
      </c>
      <c r="F1101" s="109" t="s">
        <v>1564</v>
      </c>
    </row>
    <row r="1102" spans="1:16" ht="15.75" x14ac:dyDescent="0.25">
      <c r="A1102" s="153">
        <v>1</v>
      </c>
      <c r="B1102" s="153" t="s">
        <v>3382</v>
      </c>
      <c r="C1102" s="167" t="s">
        <v>3293</v>
      </c>
      <c r="D1102" s="165" t="s">
        <v>2979</v>
      </c>
      <c r="E1102" s="253">
        <v>640000</v>
      </c>
      <c r="F1102" s="118"/>
      <c r="G1102" s="7">
        <v>640000</v>
      </c>
      <c r="H1102" s="118"/>
      <c r="I1102" s="118"/>
      <c r="J1102" s="158"/>
      <c r="K1102" s="158"/>
      <c r="N1102" s="158"/>
      <c r="O1102" s="118"/>
      <c r="P1102" s="118"/>
    </row>
    <row r="1103" spans="1:16" ht="15.75" x14ac:dyDescent="0.25">
      <c r="A1103" s="153">
        <v>2</v>
      </c>
      <c r="B1103" s="153" t="s">
        <v>3383</v>
      </c>
      <c r="C1103" s="167" t="s">
        <v>3136</v>
      </c>
      <c r="D1103" s="166" t="s">
        <v>3137</v>
      </c>
      <c r="E1103" s="253">
        <v>1220000</v>
      </c>
      <c r="F1103" s="118"/>
      <c r="G1103" s="118"/>
      <c r="H1103" s="7">
        <v>1220000</v>
      </c>
      <c r="I1103" s="118"/>
      <c r="J1103" s="158"/>
      <c r="K1103" s="158"/>
      <c r="N1103" s="158"/>
      <c r="O1103" s="118"/>
      <c r="P1103" s="118"/>
    </row>
    <row r="1104" spans="1:16" ht="15.75" x14ac:dyDescent="0.25">
      <c r="A1104" s="153">
        <v>3</v>
      </c>
      <c r="B1104" s="153" t="s">
        <v>3384</v>
      </c>
      <c r="C1104" s="167" t="s">
        <v>3294</v>
      </c>
      <c r="D1104" s="165" t="s">
        <v>2804</v>
      </c>
      <c r="E1104" s="253">
        <v>150000</v>
      </c>
      <c r="F1104" s="118"/>
      <c r="G1104" s="118"/>
      <c r="H1104" s="7">
        <v>150000</v>
      </c>
      <c r="I1104" s="118"/>
      <c r="J1104" s="158"/>
      <c r="K1104" s="158"/>
      <c r="N1104" s="158"/>
      <c r="O1104" s="118"/>
      <c r="P1104" s="118"/>
    </row>
    <row r="1105" spans="1:16" ht="15.75" x14ac:dyDescent="0.25">
      <c r="A1105" s="153">
        <v>4</v>
      </c>
      <c r="B1105" s="153" t="s">
        <v>3385</v>
      </c>
      <c r="C1105" s="167" t="s">
        <v>3295</v>
      </c>
      <c r="D1105" s="165" t="s">
        <v>3365</v>
      </c>
      <c r="E1105" s="253">
        <v>935000</v>
      </c>
      <c r="F1105" s="118"/>
      <c r="G1105" s="118"/>
      <c r="H1105" s="7">
        <v>935000</v>
      </c>
      <c r="I1105" s="118"/>
      <c r="J1105" s="158"/>
      <c r="K1105" s="158"/>
      <c r="N1105" s="158"/>
      <c r="O1105" s="118"/>
      <c r="P1105" s="118"/>
    </row>
    <row r="1106" spans="1:16" ht="15.75" x14ac:dyDescent="0.25">
      <c r="A1106" s="153">
        <v>5</v>
      </c>
      <c r="B1106" s="153" t="s">
        <v>3386</v>
      </c>
      <c r="C1106" s="167" t="s">
        <v>3296</v>
      </c>
      <c r="D1106" s="165" t="s">
        <v>3355</v>
      </c>
      <c r="E1106" s="253">
        <v>935000</v>
      </c>
      <c r="F1106" s="118"/>
      <c r="G1106" s="118"/>
      <c r="H1106" s="7">
        <v>935000</v>
      </c>
      <c r="I1106" s="118"/>
      <c r="J1106" s="158"/>
      <c r="K1106" s="158"/>
      <c r="N1106" s="158"/>
      <c r="O1106" s="118"/>
      <c r="P1106" s="118"/>
    </row>
    <row r="1107" spans="1:16" ht="15.75" x14ac:dyDescent="0.25">
      <c r="A1107" s="153">
        <v>6</v>
      </c>
      <c r="B1107" s="153" t="s">
        <v>3387</v>
      </c>
      <c r="C1107" s="167" t="s">
        <v>3297</v>
      </c>
      <c r="D1107" s="165" t="s">
        <v>2804</v>
      </c>
      <c r="E1107" s="253">
        <v>150000</v>
      </c>
      <c r="F1107" s="118"/>
      <c r="G1107" s="118"/>
      <c r="H1107" s="7">
        <v>150000</v>
      </c>
      <c r="I1107" s="118"/>
      <c r="J1107" s="158"/>
      <c r="K1107" s="158"/>
      <c r="N1107" s="158"/>
      <c r="O1107" s="118"/>
      <c r="P1107" s="118"/>
    </row>
    <row r="1108" spans="1:16" ht="15.75" x14ac:dyDescent="0.25">
      <c r="A1108" s="153">
        <v>7</v>
      </c>
      <c r="B1108" s="153" t="s">
        <v>3388</v>
      </c>
      <c r="C1108" s="167" t="s">
        <v>3298</v>
      </c>
      <c r="D1108" s="165" t="s">
        <v>3299</v>
      </c>
      <c r="E1108" s="253">
        <v>845000</v>
      </c>
      <c r="F1108" s="118"/>
      <c r="G1108" s="118"/>
      <c r="H1108" s="7">
        <v>845000</v>
      </c>
      <c r="I1108" s="118"/>
      <c r="J1108" s="158"/>
      <c r="K1108" s="158"/>
      <c r="N1108" s="158"/>
      <c r="O1108" s="118"/>
      <c r="P1108" s="118"/>
    </row>
    <row r="1109" spans="1:16" ht="15.75" x14ac:dyDescent="0.25">
      <c r="A1109" s="153">
        <v>8</v>
      </c>
      <c r="B1109" s="153" t="s">
        <v>3389</v>
      </c>
      <c r="C1109" s="167" t="s">
        <v>3300</v>
      </c>
      <c r="D1109" s="165" t="s">
        <v>3355</v>
      </c>
      <c r="E1109" s="253">
        <v>935000</v>
      </c>
      <c r="F1109" s="118"/>
      <c r="G1109" s="118"/>
      <c r="H1109" s="7">
        <v>935000</v>
      </c>
      <c r="I1109" s="118"/>
      <c r="J1109" s="158"/>
      <c r="K1109" s="158"/>
      <c r="N1109" s="158"/>
      <c r="O1109" s="118"/>
      <c r="P1109" s="118"/>
    </row>
    <row r="1110" spans="1:16" ht="15.75" x14ac:dyDescent="0.25">
      <c r="A1110" s="153">
        <v>9</v>
      </c>
      <c r="B1110" s="153" t="s">
        <v>3390</v>
      </c>
      <c r="C1110" s="167" t="s">
        <v>3301</v>
      </c>
      <c r="D1110" s="165" t="s">
        <v>2979</v>
      </c>
      <c r="E1110" s="253">
        <v>640000</v>
      </c>
      <c r="F1110" s="118"/>
      <c r="G1110" s="118"/>
      <c r="H1110" s="7">
        <v>640000</v>
      </c>
      <c r="I1110" s="118"/>
      <c r="J1110" s="158"/>
      <c r="K1110" s="158"/>
      <c r="N1110" s="158"/>
      <c r="O1110" s="118"/>
      <c r="P1110" s="118"/>
    </row>
    <row r="1111" spans="1:16" ht="15.75" x14ac:dyDescent="0.25">
      <c r="A1111" s="153">
        <v>10</v>
      </c>
      <c r="B1111" s="153" t="s">
        <v>3391</v>
      </c>
      <c r="C1111" s="167" t="s">
        <v>3302</v>
      </c>
      <c r="D1111" s="165" t="s">
        <v>2804</v>
      </c>
      <c r="E1111" s="253">
        <v>150000</v>
      </c>
      <c r="F1111" s="118"/>
      <c r="G1111" s="118"/>
      <c r="H1111" s="7">
        <v>150000</v>
      </c>
      <c r="I1111" s="118"/>
      <c r="J1111" s="158"/>
      <c r="K1111" s="158"/>
      <c r="N1111" s="158"/>
      <c r="O1111" s="118"/>
      <c r="P1111" s="118"/>
    </row>
    <row r="1112" spans="1:16" ht="15.75" x14ac:dyDescent="0.25">
      <c r="A1112" s="153">
        <v>11</v>
      </c>
      <c r="B1112" s="153" t="s">
        <v>3392</v>
      </c>
      <c r="C1112" s="167" t="s">
        <v>3303</v>
      </c>
      <c r="D1112" s="165" t="s">
        <v>2804</v>
      </c>
      <c r="E1112" s="253">
        <v>150000</v>
      </c>
      <c r="F1112" s="118"/>
      <c r="G1112" s="118"/>
      <c r="H1112" s="7">
        <v>150000</v>
      </c>
      <c r="I1112" s="118"/>
      <c r="J1112" s="158"/>
      <c r="K1112" s="158"/>
      <c r="N1112" s="158"/>
      <c r="O1112" s="118"/>
      <c r="P1112" s="118"/>
    </row>
    <row r="1113" spans="1:16" ht="15.75" x14ac:dyDescent="0.25">
      <c r="A1113" s="153">
        <v>12</v>
      </c>
      <c r="B1113" s="153" t="s">
        <v>3393</v>
      </c>
      <c r="C1113" s="167" t="s">
        <v>3304</v>
      </c>
      <c r="D1113" s="165" t="s">
        <v>2804</v>
      </c>
      <c r="E1113" s="253">
        <v>150000</v>
      </c>
      <c r="F1113" s="118"/>
      <c r="G1113" s="118"/>
      <c r="H1113" s="7">
        <v>150000</v>
      </c>
      <c r="I1113" s="118"/>
      <c r="J1113" s="158"/>
      <c r="K1113" s="158"/>
      <c r="N1113" s="158"/>
      <c r="O1113" s="118"/>
      <c r="P1113" s="118"/>
    </row>
    <row r="1114" spans="1:16" ht="15.75" x14ac:dyDescent="0.25">
      <c r="A1114" s="153">
        <v>13</v>
      </c>
      <c r="B1114" s="153" t="s">
        <v>3394</v>
      </c>
      <c r="C1114" s="167" t="s">
        <v>3305</v>
      </c>
      <c r="D1114" s="165" t="s">
        <v>2804</v>
      </c>
      <c r="E1114" s="253">
        <v>150000</v>
      </c>
      <c r="F1114" s="118"/>
      <c r="G1114" s="118"/>
      <c r="H1114" s="7">
        <v>150000</v>
      </c>
      <c r="I1114" s="118"/>
      <c r="J1114" s="158"/>
      <c r="K1114" s="158"/>
      <c r="N1114" s="158"/>
      <c r="O1114" s="118"/>
      <c r="P1114" s="118"/>
    </row>
    <row r="1115" spans="1:16" ht="15.75" x14ac:dyDescent="0.25">
      <c r="A1115" s="153">
        <v>14</v>
      </c>
      <c r="B1115" s="153" t="s">
        <v>3395</v>
      </c>
      <c r="C1115" s="167" t="s">
        <v>3306</v>
      </c>
      <c r="D1115" s="165" t="s">
        <v>2804</v>
      </c>
      <c r="E1115" s="253">
        <v>150000</v>
      </c>
      <c r="F1115" s="118"/>
      <c r="G1115" s="118"/>
      <c r="H1115" s="7">
        <v>150000</v>
      </c>
      <c r="I1115" s="118"/>
      <c r="J1115" s="158"/>
      <c r="K1115" s="158"/>
      <c r="N1115" s="158"/>
      <c r="O1115" s="118"/>
      <c r="P1115" s="118"/>
    </row>
    <row r="1116" spans="1:16" ht="15.75" x14ac:dyDescent="0.25">
      <c r="A1116" s="153">
        <v>15</v>
      </c>
      <c r="B1116" s="153" t="s">
        <v>3396</v>
      </c>
      <c r="C1116" s="167" t="s">
        <v>3307</v>
      </c>
      <c r="D1116" s="165" t="s">
        <v>2804</v>
      </c>
      <c r="E1116" s="253">
        <v>150000</v>
      </c>
      <c r="F1116" s="118"/>
      <c r="G1116" s="118"/>
      <c r="H1116" s="7">
        <v>150000</v>
      </c>
      <c r="I1116" s="118"/>
      <c r="J1116" s="158"/>
      <c r="K1116" s="158"/>
      <c r="N1116" s="158"/>
      <c r="O1116" s="118"/>
      <c r="P1116" s="118"/>
    </row>
    <row r="1117" spans="1:16" ht="15.75" x14ac:dyDescent="0.25">
      <c r="A1117" s="153">
        <v>16</v>
      </c>
      <c r="B1117" s="153" t="s">
        <v>3397</v>
      </c>
      <c r="C1117" s="167" t="s">
        <v>3308</v>
      </c>
      <c r="D1117" s="165" t="s">
        <v>2804</v>
      </c>
      <c r="E1117" s="253">
        <v>150000</v>
      </c>
      <c r="F1117" s="118"/>
      <c r="G1117" s="118"/>
      <c r="H1117" s="7">
        <v>150000</v>
      </c>
      <c r="I1117" s="118"/>
      <c r="J1117" s="158"/>
      <c r="K1117" s="158"/>
      <c r="N1117" s="158"/>
      <c r="O1117" s="118"/>
      <c r="P1117" s="118"/>
    </row>
    <row r="1118" spans="1:16" ht="15.75" x14ac:dyDescent="0.25">
      <c r="A1118" s="153">
        <v>17</v>
      </c>
      <c r="B1118" s="153" t="s">
        <v>3398</v>
      </c>
      <c r="C1118" s="167" t="s">
        <v>3309</v>
      </c>
      <c r="D1118" s="165" t="s">
        <v>2804</v>
      </c>
      <c r="E1118" s="253">
        <v>150000</v>
      </c>
      <c r="F1118" s="118"/>
      <c r="G1118" s="118"/>
      <c r="H1118" s="7">
        <v>150000</v>
      </c>
      <c r="I1118" s="118"/>
      <c r="J1118" s="158"/>
      <c r="K1118" s="158"/>
      <c r="N1118" s="158"/>
      <c r="O1118" s="118"/>
      <c r="P1118" s="118"/>
    </row>
    <row r="1119" spans="1:16" ht="15.75" x14ac:dyDescent="0.25">
      <c r="A1119" s="153">
        <v>18</v>
      </c>
      <c r="B1119" s="153" t="s">
        <v>3399</v>
      </c>
      <c r="C1119" s="167" t="s">
        <v>3310</v>
      </c>
      <c r="D1119" s="165" t="s">
        <v>2804</v>
      </c>
      <c r="E1119" s="253">
        <v>150000</v>
      </c>
      <c r="F1119" s="118"/>
      <c r="G1119" s="118"/>
      <c r="H1119" s="7">
        <v>150000</v>
      </c>
      <c r="I1119" s="118"/>
      <c r="J1119" s="158"/>
      <c r="K1119" s="158"/>
      <c r="N1119" s="158"/>
      <c r="O1119" s="118"/>
      <c r="P1119" s="118"/>
    </row>
    <row r="1120" spans="1:16" ht="15.75" x14ac:dyDescent="0.25">
      <c r="A1120" s="153">
        <v>19</v>
      </c>
      <c r="B1120" s="153" t="s">
        <v>3400</v>
      </c>
      <c r="C1120" s="167" t="s">
        <v>3311</v>
      </c>
      <c r="D1120" s="165" t="s">
        <v>2804</v>
      </c>
      <c r="E1120" s="253">
        <v>150000</v>
      </c>
      <c r="F1120" s="118"/>
      <c r="G1120" s="118"/>
      <c r="H1120" s="7">
        <v>150000</v>
      </c>
      <c r="I1120" s="118"/>
      <c r="J1120" s="158"/>
      <c r="K1120" s="158"/>
      <c r="N1120" s="158"/>
      <c r="O1120" s="118"/>
      <c r="P1120" s="118"/>
    </row>
    <row r="1121" spans="1:16" ht="15.75" x14ac:dyDescent="0.25">
      <c r="A1121" s="153">
        <v>20</v>
      </c>
      <c r="B1121" s="153" t="s">
        <v>3401</v>
      </c>
      <c r="C1121" s="167" t="s">
        <v>3312</v>
      </c>
      <c r="D1121" s="165" t="s">
        <v>2804</v>
      </c>
      <c r="E1121" s="253">
        <v>150000</v>
      </c>
      <c r="F1121" s="118"/>
      <c r="G1121" s="118"/>
      <c r="H1121" s="7">
        <v>150000</v>
      </c>
      <c r="I1121" s="118"/>
      <c r="J1121" s="158"/>
      <c r="K1121" s="158"/>
      <c r="N1121" s="158"/>
      <c r="O1121" s="118"/>
      <c r="P1121" s="118"/>
    </row>
    <row r="1122" spans="1:16" ht="15.75" x14ac:dyDescent="0.25">
      <c r="A1122" s="153">
        <v>21</v>
      </c>
      <c r="B1122" s="153" t="s">
        <v>3402</v>
      </c>
      <c r="C1122" s="167" t="s">
        <v>3313</v>
      </c>
      <c r="D1122" s="165" t="s">
        <v>2577</v>
      </c>
      <c r="E1122" s="253">
        <v>430000</v>
      </c>
      <c r="F1122" s="118"/>
      <c r="G1122" s="118"/>
      <c r="H1122" s="7">
        <v>430000</v>
      </c>
      <c r="I1122" s="118"/>
      <c r="J1122" s="158"/>
      <c r="K1122" s="158"/>
      <c r="N1122" s="158"/>
      <c r="O1122" s="118"/>
      <c r="P1122" s="118"/>
    </row>
    <row r="1123" spans="1:16" ht="15.75" x14ac:dyDescent="0.25">
      <c r="A1123" s="153">
        <v>22</v>
      </c>
      <c r="B1123" s="153" t="s">
        <v>3403</v>
      </c>
      <c r="C1123" s="167" t="s">
        <v>3314</v>
      </c>
      <c r="D1123" s="165" t="s">
        <v>2804</v>
      </c>
      <c r="E1123" s="253">
        <v>150000</v>
      </c>
      <c r="F1123" s="118"/>
      <c r="G1123" s="118"/>
      <c r="H1123" s="7">
        <v>150000</v>
      </c>
      <c r="I1123" s="118"/>
      <c r="J1123" s="158"/>
      <c r="K1123" s="158"/>
      <c r="N1123" s="158"/>
      <c r="O1123" s="118"/>
      <c r="P1123" s="118"/>
    </row>
    <row r="1124" spans="1:16" ht="15.75" x14ac:dyDescent="0.25">
      <c r="A1124" s="153">
        <v>23</v>
      </c>
      <c r="B1124" s="153" t="s">
        <v>3404</v>
      </c>
      <c r="C1124" s="167" t="s">
        <v>3315</v>
      </c>
      <c r="D1124" s="165" t="s">
        <v>2577</v>
      </c>
      <c r="E1124" s="253">
        <v>430000</v>
      </c>
      <c r="F1124" s="118"/>
      <c r="G1124" s="118"/>
      <c r="H1124" s="7">
        <v>430000</v>
      </c>
      <c r="I1124" s="118"/>
      <c r="J1124" s="158"/>
      <c r="K1124" s="158"/>
      <c r="N1124" s="158"/>
      <c r="O1124" s="118"/>
      <c r="P1124" s="118"/>
    </row>
    <row r="1125" spans="1:16" ht="15.75" x14ac:dyDescent="0.25">
      <c r="A1125" s="153">
        <v>24</v>
      </c>
      <c r="B1125" s="153" t="s">
        <v>3405</v>
      </c>
      <c r="C1125" s="167" t="s">
        <v>3316</v>
      </c>
      <c r="D1125" s="165" t="s">
        <v>2577</v>
      </c>
      <c r="E1125" s="253">
        <v>430000</v>
      </c>
      <c r="F1125" s="118"/>
      <c r="G1125" s="118"/>
      <c r="H1125" s="7">
        <v>430000</v>
      </c>
      <c r="I1125" s="118"/>
      <c r="J1125" s="158"/>
      <c r="K1125" s="158"/>
      <c r="N1125" s="158"/>
      <c r="O1125" s="118"/>
      <c r="P1125" s="118"/>
    </row>
    <row r="1126" spans="1:16" ht="15.75" x14ac:dyDescent="0.25">
      <c r="A1126" s="153">
        <v>25</v>
      </c>
      <c r="B1126" s="153" t="s">
        <v>3406</v>
      </c>
      <c r="C1126" s="167" t="s">
        <v>3317</v>
      </c>
      <c r="D1126" s="165" t="s">
        <v>2979</v>
      </c>
      <c r="E1126" s="253">
        <v>640000</v>
      </c>
      <c r="F1126" s="118"/>
      <c r="G1126" s="118"/>
      <c r="H1126" s="7">
        <v>640000</v>
      </c>
      <c r="I1126" s="118"/>
      <c r="J1126" s="158"/>
      <c r="K1126" s="158"/>
      <c r="N1126" s="158"/>
      <c r="O1126" s="118"/>
      <c r="P1126" s="118"/>
    </row>
    <row r="1127" spans="1:16" ht="15.75" x14ac:dyDescent="0.25">
      <c r="A1127" s="153">
        <v>26</v>
      </c>
      <c r="B1127" s="153" t="s">
        <v>3407</v>
      </c>
      <c r="C1127" s="167" t="s">
        <v>3318</v>
      </c>
      <c r="D1127" s="165" t="s">
        <v>2804</v>
      </c>
      <c r="E1127" s="253">
        <v>150000</v>
      </c>
      <c r="F1127" s="118"/>
      <c r="G1127" s="118"/>
      <c r="H1127" s="7">
        <v>150000</v>
      </c>
      <c r="I1127" s="118"/>
      <c r="J1127" s="158"/>
      <c r="K1127" s="158"/>
      <c r="N1127" s="158"/>
      <c r="O1127" s="118"/>
      <c r="P1127" s="118"/>
    </row>
    <row r="1128" spans="1:16" ht="15.75" x14ac:dyDescent="0.25">
      <c r="A1128" s="153">
        <v>27</v>
      </c>
      <c r="B1128" s="153" t="s">
        <v>3408</v>
      </c>
      <c r="C1128" s="167" t="s">
        <v>3319</v>
      </c>
      <c r="D1128" s="165" t="s">
        <v>3320</v>
      </c>
      <c r="E1128" s="253">
        <v>900000</v>
      </c>
      <c r="F1128" s="118"/>
      <c r="G1128" s="118"/>
      <c r="H1128" s="7">
        <v>900000</v>
      </c>
      <c r="I1128" s="118"/>
      <c r="J1128" s="158"/>
      <c r="K1128" s="158"/>
      <c r="N1128" s="158"/>
      <c r="O1128" s="118"/>
      <c r="P1128" s="118"/>
    </row>
    <row r="1129" spans="1:16" ht="15.75" x14ac:dyDescent="0.25">
      <c r="A1129" s="153">
        <v>28</v>
      </c>
      <c r="B1129" s="153" t="s">
        <v>3409</v>
      </c>
      <c r="C1129" s="167" t="s">
        <v>3321</v>
      </c>
      <c r="D1129" s="165" t="s">
        <v>2804</v>
      </c>
      <c r="E1129" s="253">
        <v>150000</v>
      </c>
      <c r="F1129" s="118"/>
      <c r="G1129" s="118"/>
      <c r="H1129" s="7">
        <v>150000</v>
      </c>
      <c r="I1129" s="118"/>
      <c r="J1129" s="158"/>
      <c r="K1129" s="158"/>
      <c r="N1129" s="158"/>
      <c r="O1129" s="118"/>
      <c r="P1129" s="118"/>
    </row>
    <row r="1130" spans="1:16" ht="15.75" x14ac:dyDescent="0.25">
      <c r="A1130" s="153">
        <v>29</v>
      </c>
      <c r="B1130" s="153" t="s">
        <v>3410</v>
      </c>
      <c r="C1130" s="167" t="s">
        <v>3322</v>
      </c>
      <c r="D1130" s="165" t="s">
        <v>2804</v>
      </c>
      <c r="E1130" s="253">
        <v>150000</v>
      </c>
      <c r="F1130" s="118"/>
      <c r="G1130" s="118"/>
      <c r="H1130" s="7">
        <v>150000</v>
      </c>
      <c r="I1130" s="118"/>
      <c r="J1130" s="158"/>
      <c r="K1130" s="158"/>
      <c r="N1130" s="158"/>
      <c r="O1130" s="118"/>
      <c r="P1130" s="118"/>
    </row>
    <row r="1131" spans="1:16" ht="15.75" x14ac:dyDescent="0.25">
      <c r="A1131" s="153">
        <v>30</v>
      </c>
      <c r="B1131" s="153" t="s">
        <v>3411</v>
      </c>
      <c r="C1131" s="167" t="s">
        <v>3323</v>
      </c>
      <c r="D1131" s="165" t="s">
        <v>2804</v>
      </c>
      <c r="E1131" s="253">
        <v>150000</v>
      </c>
      <c r="F1131" s="118"/>
      <c r="G1131" s="118"/>
      <c r="H1131" s="7">
        <v>150000</v>
      </c>
      <c r="I1131" s="118"/>
      <c r="J1131" s="158"/>
      <c r="K1131" s="158"/>
      <c r="N1131" s="158"/>
      <c r="O1131" s="118"/>
      <c r="P1131" s="118"/>
    </row>
    <row r="1132" spans="1:16" ht="15.75" x14ac:dyDescent="0.25">
      <c r="A1132" s="153">
        <v>31</v>
      </c>
      <c r="B1132" s="153" t="s">
        <v>3412</v>
      </c>
      <c r="C1132" s="167" t="s">
        <v>3324</v>
      </c>
      <c r="D1132" s="165" t="s">
        <v>2804</v>
      </c>
      <c r="E1132" s="253">
        <v>150000</v>
      </c>
      <c r="F1132" s="118"/>
      <c r="G1132" s="118"/>
      <c r="H1132" s="7">
        <v>150000</v>
      </c>
      <c r="I1132" s="118"/>
      <c r="J1132" s="158"/>
      <c r="K1132" s="158"/>
      <c r="N1132" s="158"/>
      <c r="O1132" s="118"/>
      <c r="P1132" s="118"/>
    </row>
    <row r="1133" spans="1:16" ht="15.75" x14ac:dyDescent="0.25">
      <c r="A1133" s="153">
        <v>32</v>
      </c>
      <c r="B1133" s="153" t="s">
        <v>3413</v>
      </c>
      <c r="C1133" s="167" t="s">
        <v>3325</v>
      </c>
      <c r="D1133" s="165" t="s">
        <v>2804</v>
      </c>
      <c r="E1133" s="253">
        <v>150000</v>
      </c>
      <c r="F1133" s="118"/>
      <c r="G1133" s="118"/>
      <c r="H1133" s="7">
        <v>150000</v>
      </c>
      <c r="I1133" s="118"/>
      <c r="J1133" s="158"/>
      <c r="K1133" s="158"/>
      <c r="N1133" s="158"/>
      <c r="O1133" s="118"/>
      <c r="P1133" s="118"/>
    </row>
    <row r="1134" spans="1:16" ht="15.75" x14ac:dyDescent="0.25">
      <c r="A1134" s="153">
        <v>33</v>
      </c>
      <c r="B1134" s="153" t="s">
        <v>3414</v>
      </c>
      <c r="C1134" s="167" t="s">
        <v>3326</v>
      </c>
      <c r="D1134" s="165" t="s">
        <v>2804</v>
      </c>
      <c r="E1134" s="253">
        <v>150000</v>
      </c>
      <c r="F1134" s="118"/>
      <c r="G1134" s="118"/>
      <c r="H1134" s="7">
        <v>150000</v>
      </c>
      <c r="I1134" s="118"/>
      <c r="J1134" s="158"/>
      <c r="K1134" s="158"/>
      <c r="N1134" s="158"/>
      <c r="O1134" s="118"/>
      <c r="P1134" s="118"/>
    </row>
    <row r="1135" spans="1:16" ht="15.75" x14ac:dyDescent="0.25">
      <c r="A1135" s="153">
        <v>34</v>
      </c>
      <c r="B1135" s="153" t="s">
        <v>3415</v>
      </c>
      <c r="C1135" s="167" t="s">
        <v>3327</v>
      </c>
      <c r="D1135" s="165" t="s">
        <v>2804</v>
      </c>
      <c r="E1135" s="253">
        <v>150000</v>
      </c>
      <c r="F1135" s="118"/>
      <c r="G1135" s="118"/>
      <c r="H1135" s="7">
        <v>150000</v>
      </c>
      <c r="I1135" s="118"/>
      <c r="J1135" s="158"/>
      <c r="K1135" s="158"/>
      <c r="N1135" s="158"/>
      <c r="O1135" s="118"/>
      <c r="P1135" s="118"/>
    </row>
    <row r="1136" spans="1:16" ht="15.75" x14ac:dyDescent="0.25">
      <c r="A1136" s="153">
        <v>35</v>
      </c>
      <c r="B1136" s="153" t="s">
        <v>3416</v>
      </c>
      <c r="C1136" s="167" t="s">
        <v>2842</v>
      </c>
      <c r="D1136" s="165" t="s">
        <v>2804</v>
      </c>
      <c r="E1136" s="253">
        <v>150000</v>
      </c>
      <c r="F1136" s="118"/>
      <c r="G1136" s="118"/>
      <c r="H1136" s="7">
        <v>150000</v>
      </c>
      <c r="I1136" s="118"/>
      <c r="J1136" s="158"/>
      <c r="K1136" s="158"/>
      <c r="N1136" s="158"/>
      <c r="O1136" s="118"/>
      <c r="P1136" s="118"/>
    </row>
    <row r="1137" spans="1:16" ht="15.75" x14ac:dyDescent="0.25">
      <c r="A1137" s="153">
        <v>36</v>
      </c>
      <c r="B1137" s="153" t="s">
        <v>3417</v>
      </c>
      <c r="C1137" s="167" t="s">
        <v>3328</v>
      </c>
      <c r="D1137" s="165" t="s">
        <v>2577</v>
      </c>
      <c r="E1137" s="253">
        <v>430000</v>
      </c>
      <c r="F1137" s="118"/>
      <c r="G1137" s="118"/>
      <c r="H1137" s="7">
        <v>430000</v>
      </c>
      <c r="I1137" s="118"/>
      <c r="J1137" s="158"/>
      <c r="K1137" s="158"/>
      <c r="N1137" s="158"/>
      <c r="O1137" s="118"/>
      <c r="P1137" s="118"/>
    </row>
    <row r="1138" spans="1:16" ht="15.75" x14ac:dyDescent="0.25">
      <c r="A1138" s="153">
        <v>37</v>
      </c>
      <c r="B1138" s="153" t="s">
        <v>3418</v>
      </c>
      <c r="C1138" s="167" t="s">
        <v>3329</v>
      </c>
      <c r="D1138" s="165" t="s">
        <v>2577</v>
      </c>
      <c r="E1138" s="253">
        <v>430000</v>
      </c>
      <c r="F1138" s="118"/>
      <c r="G1138" s="118"/>
      <c r="H1138" s="7">
        <v>430000</v>
      </c>
      <c r="I1138" s="118"/>
      <c r="J1138" s="158"/>
      <c r="K1138" s="158"/>
      <c r="N1138" s="158"/>
      <c r="O1138" s="118"/>
      <c r="P1138" s="118"/>
    </row>
    <row r="1139" spans="1:16" ht="15.75" x14ac:dyDescent="0.25">
      <c r="A1139" s="153">
        <v>38</v>
      </c>
      <c r="B1139" s="153" t="s">
        <v>3419</v>
      </c>
      <c r="C1139" s="167" t="s">
        <v>3330</v>
      </c>
      <c r="D1139" s="165" t="s">
        <v>2577</v>
      </c>
      <c r="E1139" s="253">
        <v>430000</v>
      </c>
      <c r="F1139" s="118"/>
      <c r="G1139" s="118"/>
      <c r="H1139" s="7">
        <v>430000</v>
      </c>
      <c r="I1139" s="118"/>
      <c r="J1139" s="158"/>
      <c r="K1139" s="158"/>
      <c r="N1139" s="158"/>
      <c r="O1139" s="118"/>
      <c r="P1139" s="118"/>
    </row>
    <row r="1140" spans="1:16" ht="15.75" x14ac:dyDescent="0.25">
      <c r="A1140" s="153">
        <v>39</v>
      </c>
      <c r="B1140" s="153" t="s">
        <v>3420</v>
      </c>
      <c r="C1140" s="167" t="s">
        <v>3331</v>
      </c>
      <c r="D1140" s="165" t="s">
        <v>2804</v>
      </c>
      <c r="E1140" s="253">
        <v>150000</v>
      </c>
      <c r="F1140" s="118"/>
      <c r="G1140" s="118"/>
      <c r="H1140" s="7">
        <v>150000</v>
      </c>
      <c r="I1140" s="118"/>
      <c r="J1140" s="158"/>
      <c r="K1140" s="158"/>
      <c r="N1140" s="158"/>
      <c r="O1140" s="118"/>
      <c r="P1140" s="118"/>
    </row>
    <row r="1141" spans="1:16" ht="15.75" x14ac:dyDescent="0.25">
      <c r="A1141" s="153">
        <v>40</v>
      </c>
      <c r="B1141" s="153" t="s">
        <v>3421</v>
      </c>
      <c r="C1141" s="167" t="s">
        <v>3332</v>
      </c>
      <c r="D1141" s="165" t="s">
        <v>2577</v>
      </c>
      <c r="E1141" s="253">
        <v>430000</v>
      </c>
      <c r="F1141" s="118"/>
      <c r="G1141" s="118"/>
      <c r="H1141" s="7">
        <v>430000</v>
      </c>
      <c r="I1141" s="118"/>
      <c r="J1141" s="158"/>
      <c r="K1141" s="158"/>
      <c r="N1141" s="158"/>
      <c r="O1141" s="118"/>
      <c r="P1141" s="118"/>
    </row>
    <row r="1142" spans="1:16" ht="15.75" x14ac:dyDescent="0.25">
      <c r="A1142" s="153">
        <v>41</v>
      </c>
      <c r="B1142" s="153" t="s">
        <v>3422</v>
      </c>
      <c r="C1142" s="167" t="s">
        <v>3333</v>
      </c>
      <c r="D1142" s="169" t="s">
        <v>3334</v>
      </c>
      <c r="E1142" s="253">
        <v>790000</v>
      </c>
      <c r="F1142" s="118"/>
      <c r="G1142" s="118"/>
      <c r="H1142" s="7">
        <v>790000</v>
      </c>
      <c r="I1142" s="118"/>
      <c r="J1142" s="158"/>
      <c r="K1142" s="158"/>
      <c r="N1142" s="158"/>
      <c r="O1142" s="118"/>
      <c r="P1142" s="118"/>
    </row>
    <row r="1143" spans="1:16" ht="15.75" x14ac:dyDescent="0.25">
      <c r="A1143" s="153">
        <v>42</v>
      </c>
      <c r="B1143" s="153" t="s">
        <v>3423</v>
      </c>
      <c r="C1143" s="171" t="s">
        <v>3335</v>
      </c>
      <c r="D1143" s="169" t="s">
        <v>3334</v>
      </c>
      <c r="E1143" s="253">
        <v>790000</v>
      </c>
      <c r="F1143" s="118"/>
      <c r="G1143" s="118"/>
      <c r="H1143" s="7">
        <v>790000</v>
      </c>
      <c r="I1143" s="118"/>
      <c r="J1143" s="158"/>
      <c r="K1143" s="158"/>
      <c r="N1143" s="158"/>
      <c r="O1143" s="118"/>
      <c r="P1143" s="118"/>
    </row>
    <row r="1144" spans="1:16" ht="15.75" x14ac:dyDescent="0.25">
      <c r="A1144" s="153">
        <v>43</v>
      </c>
      <c r="B1144" s="153" t="s">
        <v>3424</v>
      </c>
      <c r="C1144" s="167" t="s">
        <v>3336</v>
      </c>
      <c r="D1144" s="169" t="s">
        <v>3334</v>
      </c>
      <c r="E1144" s="253">
        <v>790000</v>
      </c>
      <c r="F1144" s="118"/>
      <c r="G1144" s="118"/>
      <c r="H1144" s="7">
        <v>790000</v>
      </c>
      <c r="I1144" s="118"/>
      <c r="J1144" s="158"/>
      <c r="K1144" s="158"/>
      <c r="N1144" s="158"/>
      <c r="O1144" s="118"/>
      <c r="P1144" s="118"/>
    </row>
    <row r="1145" spans="1:16" ht="15.75" x14ac:dyDescent="0.25">
      <c r="A1145" s="153">
        <v>44</v>
      </c>
      <c r="B1145" s="153" t="s">
        <v>3425</v>
      </c>
      <c r="C1145" s="167" t="s">
        <v>3337</v>
      </c>
      <c r="D1145" s="169" t="s">
        <v>3334</v>
      </c>
      <c r="E1145" s="253">
        <v>790000</v>
      </c>
      <c r="F1145" s="118"/>
      <c r="G1145" s="118"/>
      <c r="H1145" s="7">
        <v>790000</v>
      </c>
      <c r="I1145" s="118"/>
      <c r="J1145" s="158"/>
      <c r="K1145" s="158"/>
      <c r="N1145" s="158"/>
      <c r="O1145" s="118"/>
      <c r="P1145" s="118"/>
    </row>
    <row r="1146" spans="1:16" ht="15.75" x14ac:dyDescent="0.25">
      <c r="A1146" s="153">
        <v>45</v>
      </c>
      <c r="B1146" s="153" t="s">
        <v>3426</v>
      </c>
      <c r="C1146" s="171" t="s">
        <v>3335</v>
      </c>
      <c r="D1146" s="169" t="s">
        <v>3334</v>
      </c>
      <c r="E1146" s="253">
        <v>790000</v>
      </c>
      <c r="F1146" s="118"/>
      <c r="G1146" s="118"/>
      <c r="H1146" s="7">
        <v>790000</v>
      </c>
      <c r="I1146" s="118"/>
      <c r="J1146" s="158"/>
      <c r="K1146" s="158"/>
      <c r="N1146" s="158"/>
      <c r="O1146" s="118"/>
      <c r="P1146" s="118"/>
    </row>
    <row r="1147" spans="1:16" ht="15.75" x14ac:dyDescent="0.25">
      <c r="A1147" s="153">
        <v>46</v>
      </c>
      <c r="B1147" s="153" t="s">
        <v>3427</v>
      </c>
      <c r="C1147" s="167" t="s">
        <v>3338</v>
      </c>
      <c r="D1147" s="165" t="s">
        <v>2804</v>
      </c>
      <c r="E1147" s="253">
        <v>150000</v>
      </c>
      <c r="F1147" s="118"/>
      <c r="G1147" s="118"/>
      <c r="H1147" s="7">
        <v>150000</v>
      </c>
      <c r="I1147" s="118"/>
      <c r="J1147" s="158"/>
      <c r="K1147" s="158"/>
      <c r="N1147" s="158"/>
      <c r="O1147" s="118"/>
      <c r="P1147" s="118"/>
    </row>
    <row r="1148" spans="1:16" ht="15.75" x14ac:dyDescent="0.25">
      <c r="A1148" s="153">
        <v>47</v>
      </c>
      <c r="B1148" s="153" t="s">
        <v>3428</v>
      </c>
      <c r="C1148" s="167" t="s">
        <v>3339</v>
      </c>
      <c r="D1148" s="165" t="s">
        <v>2577</v>
      </c>
      <c r="E1148" s="253">
        <v>430000</v>
      </c>
      <c r="F1148" s="118"/>
      <c r="G1148" s="118"/>
      <c r="H1148" s="7">
        <v>430000</v>
      </c>
      <c r="I1148" s="118"/>
      <c r="J1148" s="158"/>
      <c r="K1148" s="158"/>
      <c r="N1148" s="158"/>
      <c r="O1148" s="118"/>
      <c r="P1148" s="118"/>
    </row>
    <row r="1149" spans="1:16" ht="15.75" x14ac:dyDescent="0.25">
      <c r="A1149" s="153">
        <v>48</v>
      </c>
      <c r="B1149" s="153" t="s">
        <v>3429</v>
      </c>
      <c r="C1149" s="167" t="s">
        <v>3340</v>
      </c>
      <c r="D1149" s="165" t="s">
        <v>3320</v>
      </c>
      <c r="E1149" s="253">
        <v>900000</v>
      </c>
      <c r="F1149" s="118"/>
      <c r="G1149" s="118"/>
      <c r="H1149" s="7">
        <v>900000</v>
      </c>
      <c r="I1149" s="118"/>
      <c r="J1149" s="158"/>
      <c r="K1149" s="158"/>
      <c r="N1149" s="158"/>
      <c r="O1149" s="118"/>
      <c r="P1149" s="118"/>
    </row>
    <row r="1150" spans="1:16" ht="15.75" x14ac:dyDescent="0.25">
      <c r="A1150" s="153">
        <v>49</v>
      </c>
      <c r="B1150" s="153" t="s">
        <v>3430</v>
      </c>
      <c r="C1150" s="167" t="s">
        <v>3341</v>
      </c>
      <c r="D1150" s="165" t="s">
        <v>2804</v>
      </c>
      <c r="E1150" s="253">
        <v>150000</v>
      </c>
      <c r="F1150" s="118"/>
      <c r="G1150" s="118"/>
      <c r="H1150" s="7">
        <v>150000</v>
      </c>
      <c r="I1150" s="118"/>
      <c r="J1150" s="158"/>
      <c r="K1150" s="158"/>
      <c r="N1150" s="158"/>
      <c r="O1150" s="118"/>
      <c r="P1150" s="118"/>
    </row>
    <row r="1151" spans="1:16" ht="15.75" x14ac:dyDescent="0.25">
      <c r="A1151" s="153">
        <v>50</v>
      </c>
      <c r="B1151" s="153" t="s">
        <v>3431</v>
      </c>
      <c r="C1151" s="167" t="s">
        <v>3342</v>
      </c>
      <c r="D1151" s="165" t="s">
        <v>2804</v>
      </c>
      <c r="E1151" s="253">
        <v>150000</v>
      </c>
      <c r="F1151" s="118"/>
      <c r="G1151" s="118"/>
      <c r="H1151" s="7">
        <v>150000</v>
      </c>
      <c r="I1151" s="118"/>
      <c r="J1151" s="158"/>
      <c r="K1151" s="158"/>
      <c r="N1151" s="158"/>
      <c r="O1151" s="118"/>
      <c r="P1151" s="118"/>
    </row>
    <row r="1152" spans="1:16" ht="15.75" x14ac:dyDescent="0.25">
      <c r="A1152" s="153">
        <v>51</v>
      </c>
      <c r="B1152" s="153" t="s">
        <v>3432</v>
      </c>
      <c r="C1152" s="167" t="s">
        <v>3343</v>
      </c>
      <c r="D1152" s="172" t="s">
        <v>3363</v>
      </c>
      <c r="E1152" s="253">
        <v>1720000</v>
      </c>
      <c r="F1152" s="118"/>
      <c r="G1152" s="118"/>
      <c r="H1152" s="7">
        <v>1720000</v>
      </c>
      <c r="I1152" s="118"/>
      <c r="J1152" s="158"/>
      <c r="K1152" s="158"/>
      <c r="N1152" s="158"/>
      <c r="O1152" s="118"/>
      <c r="P1152" s="118"/>
    </row>
    <row r="1153" spans="1:16" ht="15.75" x14ac:dyDescent="0.25">
      <c r="A1153" s="153">
        <v>52</v>
      </c>
      <c r="B1153" s="153" t="s">
        <v>3433</v>
      </c>
      <c r="C1153" s="167" t="s">
        <v>3344</v>
      </c>
      <c r="D1153" s="165" t="s">
        <v>2804</v>
      </c>
      <c r="E1153" s="253">
        <v>150000</v>
      </c>
      <c r="F1153" s="118"/>
      <c r="G1153" s="118"/>
      <c r="H1153" s="7">
        <v>150000</v>
      </c>
      <c r="I1153" s="118"/>
      <c r="J1153" s="158"/>
      <c r="K1153" s="158"/>
      <c r="N1153" s="158"/>
      <c r="O1153" s="118"/>
      <c r="P1153" s="118"/>
    </row>
    <row r="1154" spans="1:16" ht="15.75" x14ac:dyDescent="0.25">
      <c r="A1154" s="153">
        <v>53</v>
      </c>
      <c r="B1154" s="153" t="s">
        <v>3434</v>
      </c>
      <c r="C1154" s="167" t="s">
        <v>3343</v>
      </c>
      <c r="D1154" s="165" t="s">
        <v>2804</v>
      </c>
      <c r="E1154" s="253">
        <v>150000</v>
      </c>
      <c r="F1154" s="118"/>
      <c r="G1154" s="118"/>
      <c r="H1154" s="7">
        <v>150000</v>
      </c>
      <c r="I1154" s="118"/>
      <c r="J1154" s="158"/>
      <c r="K1154" s="158"/>
      <c r="N1154" s="158"/>
      <c r="O1154" s="118"/>
      <c r="P1154" s="118"/>
    </row>
    <row r="1155" spans="1:16" ht="15.75" x14ac:dyDescent="0.25">
      <c r="A1155" s="153">
        <v>54</v>
      </c>
      <c r="B1155" s="153" t="s">
        <v>3435</v>
      </c>
      <c r="C1155" s="167" t="s">
        <v>3345</v>
      </c>
      <c r="D1155" s="165" t="s">
        <v>2804</v>
      </c>
      <c r="E1155" s="253">
        <v>150000</v>
      </c>
      <c r="F1155" s="118"/>
      <c r="G1155" s="118"/>
      <c r="H1155" s="7">
        <v>150000</v>
      </c>
      <c r="I1155" s="118"/>
      <c r="J1155" s="158"/>
      <c r="K1155" s="158"/>
      <c r="N1155" s="158"/>
      <c r="O1155" s="118"/>
      <c r="P1155" s="118"/>
    </row>
    <row r="1156" spans="1:16" ht="15.75" x14ac:dyDescent="0.25">
      <c r="A1156" s="153">
        <v>55</v>
      </c>
      <c r="B1156" s="153" t="s">
        <v>3436</v>
      </c>
      <c r="C1156" s="167" t="s">
        <v>3346</v>
      </c>
      <c r="D1156" s="165" t="s">
        <v>2804</v>
      </c>
      <c r="E1156" s="253">
        <v>150000</v>
      </c>
      <c r="F1156" s="118"/>
      <c r="G1156" s="118"/>
      <c r="H1156" s="7">
        <v>150000</v>
      </c>
      <c r="I1156" s="118"/>
      <c r="J1156" s="158"/>
      <c r="K1156" s="158"/>
      <c r="N1156" s="158"/>
      <c r="O1156" s="118"/>
      <c r="P1156" s="118"/>
    </row>
    <row r="1157" spans="1:16" ht="15.75" x14ac:dyDescent="0.25">
      <c r="A1157" s="153">
        <v>56</v>
      </c>
      <c r="B1157" s="153" t="s">
        <v>3437</v>
      </c>
      <c r="C1157" s="167" t="s">
        <v>3347</v>
      </c>
      <c r="D1157" s="165" t="s">
        <v>2804</v>
      </c>
      <c r="E1157" s="253">
        <v>150000</v>
      </c>
      <c r="F1157" s="118"/>
      <c r="G1157" s="118"/>
      <c r="H1157" s="7">
        <v>150000</v>
      </c>
      <c r="I1157" s="118"/>
      <c r="J1157" s="158"/>
      <c r="K1157" s="158"/>
      <c r="N1157" s="158"/>
      <c r="O1157" s="118"/>
      <c r="P1157" s="118"/>
    </row>
    <row r="1158" spans="1:16" ht="15.75" x14ac:dyDescent="0.25">
      <c r="A1158" s="153">
        <v>57</v>
      </c>
      <c r="B1158" s="153" t="s">
        <v>3438</v>
      </c>
      <c r="C1158" s="167" t="s">
        <v>3348</v>
      </c>
      <c r="D1158" s="165" t="s">
        <v>2804</v>
      </c>
      <c r="E1158" s="253">
        <v>150000</v>
      </c>
      <c r="F1158" s="118"/>
      <c r="G1158" s="118"/>
      <c r="H1158" s="7">
        <v>150000</v>
      </c>
      <c r="I1158" s="118"/>
      <c r="J1158" s="158"/>
      <c r="K1158" s="158"/>
      <c r="N1158" s="158"/>
      <c r="O1158" s="118"/>
      <c r="P1158" s="118"/>
    </row>
    <row r="1159" spans="1:16" ht="15.75" x14ac:dyDescent="0.25">
      <c r="A1159" s="153">
        <v>58</v>
      </c>
      <c r="B1159" s="153" t="s">
        <v>3439</v>
      </c>
      <c r="C1159" s="167" t="s">
        <v>3349</v>
      </c>
      <c r="D1159" s="165" t="s">
        <v>2804</v>
      </c>
      <c r="E1159" s="253">
        <v>150000</v>
      </c>
      <c r="F1159" s="118"/>
      <c r="G1159" s="118"/>
      <c r="H1159" s="7">
        <v>150000</v>
      </c>
      <c r="I1159" s="118"/>
      <c r="J1159" s="158"/>
      <c r="K1159" s="158"/>
      <c r="N1159" s="158"/>
      <c r="O1159" s="118"/>
      <c r="P1159" s="118"/>
    </row>
    <row r="1160" spans="1:16" ht="15.75" x14ac:dyDescent="0.25">
      <c r="A1160" s="153">
        <v>59</v>
      </c>
      <c r="B1160" s="153" t="s">
        <v>3440</v>
      </c>
      <c r="C1160" s="167" t="s">
        <v>3350</v>
      </c>
      <c r="D1160" s="165" t="s">
        <v>2804</v>
      </c>
      <c r="E1160" s="253">
        <v>150000</v>
      </c>
      <c r="F1160" s="118"/>
      <c r="G1160" s="118"/>
      <c r="H1160" s="7">
        <v>150000</v>
      </c>
      <c r="I1160" s="118"/>
      <c r="J1160" s="158"/>
      <c r="K1160" s="158"/>
      <c r="N1160" s="158"/>
      <c r="O1160" s="118"/>
      <c r="P1160" s="118"/>
    </row>
    <row r="1161" spans="1:16" ht="15.75" x14ac:dyDescent="0.25">
      <c r="A1161" s="153">
        <v>60</v>
      </c>
      <c r="B1161" s="153" t="s">
        <v>3441</v>
      </c>
      <c r="C1161" s="167" t="s">
        <v>3351</v>
      </c>
      <c r="D1161" s="165" t="s">
        <v>2804</v>
      </c>
      <c r="E1161" s="253">
        <v>150000</v>
      </c>
      <c r="F1161" s="118"/>
      <c r="G1161" s="118"/>
      <c r="H1161" s="7">
        <v>150000</v>
      </c>
      <c r="I1161" s="118"/>
      <c r="J1161" s="158"/>
      <c r="K1161" s="158"/>
      <c r="N1161" s="158"/>
      <c r="O1161" s="118"/>
      <c r="P1161" s="118"/>
    </row>
    <row r="1162" spans="1:16" ht="15.75" x14ac:dyDescent="0.25">
      <c r="A1162" s="153">
        <v>61</v>
      </c>
      <c r="B1162" s="153" t="s">
        <v>3442</v>
      </c>
      <c r="C1162" s="167" t="s">
        <v>3352</v>
      </c>
      <c r="D1162" s="165" t="s">
        <v>2804</v>
      </c>
      <c r="E1162" s="253">
        <v>150000</v>
      </c>
      <c r="F1162" s="118"/>
      <c r="G1162" s="118"/>
      <c r="H1162" s="7">
        <v>150000</v>
      </c>
      <c r="I1162" s="118"/>
      <c r="J1162" s="158"/>
      <c r="K1162" s="158"/>
      <c r="N1162" s="158"/>
      <c r="O1162" s="118"/>
      <c r="P1162" s="118"/>
    </row>
    <row r="1163" spans="1:16" ht="15.75" x14ac:dyDescent="0.25">
      <c r="A1163" s="153">
        <v>62</v>
      </c>
      <c r="B1163" s="153" t="s">
        <v>3443</v>
      </c>
      <c r="C1163" s="167" t="s">
        <v>3353</v>
      </c>
      <c r="D1163" s="169" t="s">
        <v>3334</v>
      </c>
      <c r="E1163" s="253">
        <v>790000</v>
      </c>
      <c r="F1163" s="118"/>
      <c r="G1163" s="118"/>
      <c r="H1163" s="7">
        <v>790000</v>
      </c>
      <c r="I1163" s="118"/>
      <c r="J1163" s="158"/>
      <c r="K1163" s="158"/>
      <c r="N1163" s="158"/>
      <c r="O1163" s="118"/>
      <c r="P1163" s="118"/>
    </row>
    <row r="1164" spans="1:16" ht="15.75" x14ac:dyDescent="0.25">
      <c r="A1164" s="153">
        <v>63</v>
      </c>
      <c r="B1164" s="153" t="s">
        <v>3444</v>
      </c>
      <c r="C1164" s="167" t="s">
        <v>3354</v>
      </c>
      <c r="D1164" s="165" t="s">
        <v>3355</v>
      </c>
      <c r="E1164" s="253">
        <v>935000</v>
      </c>
      <c r="F1164" s="118"/>
      <c r="G1164" s="7">
        <v>935000</v>
      </c>
      <c r="H1164" s="118"/>
      <c r="I1164" s="118"/>
      <c r="J1164" s="158"/>
      <c r="K1164" s="158"/>
      <c r="N1164" s="158"/>
      <c r="O1164" s="118"/>
      <c r="P1164" s="118"/>
    </row>
    <row r="1165" spans="1:16" ht="15.75" x14ac:dyDescent="0.25">
      <c r="A1165" s="153">
        <v>64</v>
      </c>
      <c r="B1165" s="153" t="s">
        <v>3445</v>
      </c>
      <c r="C1165" s="167" t="s">
        <v>3356</v>
      </c>
      <c r="D1165" s="165" t="s">
        <v>3355</v>
      </c>
      <c r="E1165" s="253">
        <v>935000</v>
      </c>
      <c r="F1165" s="118"/>
      <c r="G1165" s="7">
        <v>935000</v>
      </c>
      <c r="H1165" s="118"/>
      <c r="I1165" s="118"/>
      <c r="J1165" s="158"/>
      <c r="K1165" s="158"/>
      <c r="N1165" s="158"/>
      <c r="O1165" s="118"/>
      <c r="P1165" s="118"/>
    </row>
    <row r="1166" spans="1:16" ht="15.75" x14ac:dyDescent="0.25">
      <c r="A1166" s="153">
        <v>65</v>
      </c>
      <c r="B1166" s="153" t="s">
        <v>3446</v>
      </c>
      <c r="C1166" s="171" t="s">
        <v>3357</v>
      </c>
      <c r="D1166" s="165" t="s">
        <v>1002</v>
      </c>
      <c r="E1166" s="253">
        <v>210000</v>
      </c>
      <c r="F1166" s="118"/>
      <c r="G1166" s="7">
        <v>210000</v>
      </c>
      <c r="H1166" s="118"/>
      <c r="I1166" s="118"/>
      <c r="J1166" s="158"/>
      <c r="K1166" s="158"/>
      <c r="N1166" s="158"/>
      <c r="O1166" s="118"/>
      <c r="P1166" s="118"/>
    </row>
    <row r="1167" spans="1:16" ht="15.75" x14ac:dyDescent="0.25">
      <c r="A1167" s="153">
        <v>66</v>
      </c>
      <c r="B1167" s="153" t="s">
        <v>3447</v>
      </c>
      <c r="C1167" s="171" t="s">
        <v>3358</v>
      </c>
      <c r="D1167" s="165" t="s">
        <v>2577</v>
      </c>
      <c r="E1167" s="253">
        <v>430000</v>
      </c>
      <c r="F1167" s="118"/>
      <c r="G1167" s="7">
        <v>430000</v>
      </c>
      <c r="H1167" s="118"/>
      <c r="I1167" s="118"/>
      <c r="J1167" s="158"/>
      <c r="K1167" s="158"/>
      <c r="N1167" s="158"/>
      <c r="O1167" s="118"/>
      <c r="P1167" s="118"/>
    </row>
    <row r="1168" spans="1:16" ht="15.75" x14ac:dyDescent="0.25">
      <c r="A1168" s="153">
        <v>67</v>
      </c>
      <c r="B1168" s="153" t="s">
        <v>3448</v>
      </c>
      <c r="C1168" s="167" t="s">
        <v>3359</v>
      </c>
      <c r="D1168" s="165" t="s">
        <v>1002</v>
      </c>
      <c r="E1168" s="253">
        <v>210000</v>
      </c>
      <c r="F1168" s="118"/>
      <c r="G1168" s="7">
        <v>210000</v>
      </c>
      <c r="H1168" s="118"/>
      <c r="I1168" s="118"/>
      <c r="J1168" s="158"/>
      <c r="K1168" s="158"/>
      <c r="N1168" s="158"/>
      <c r="O1168" s="118"/>
      <c r="P1168" s="118"/>
    </row>
    <row r="1169" spans="1:16" ht="15.75" x14ac:dyDescent="0.25">
      <c r="A1169" s="153">
        <v>68</v>
      </c>
      <c r="B1169" s="153" t="s">
        <v>3449</v>
      </c>
      <c r="C1169" s="167" t="s">
        <v>3360</v>
      </c>
      <c r="D1169" s="165" t="s">
        <v>3355</v>
      </c>
      <c r="E1169" s="253">
        <v>935000</v>
      </c>
      <c r="F1169" s="118"/>
      <c r="G1169" s="7">
        <v>935000</v>
      </c>
      <c r="H1169" s="118"/>
      <c r="I1169" s="118"/>
      <c r="J1169" s="158"/>
      <c r="K1169" s="158"/>
      <c r="N1169" s="158"/>
      <c r="O1169" s="118"/>
      <c r="P1169" s="118"/>
    </row>
    <row r="1170" spans="1:16" ht="15.75" x14ac:dyDescent="0.25">
      <c r="A1170" s="153">
        <v>69</v>
      </c>
      <c r="B1170" s="153" t="s">
        <v>3450</v>
      </c>
      <c r="C1170" s="167" t="s">
        <v>3361</v>
      </c>
      <c r="D1170" s="165" t="s">
        <v>2577</v>
      </c>
      <c r="E1170" s="253">
        <v>430000</v>
      </c>
      <c r="F1170" s="118"/>
      <c r="G1170" s="7">
        <v>430000</v>
      </c>
      <c r="H1170" s="118"/>
      <c r="I1170" s="118"/>
      <c r="J1170" s="158"/>
      <c r="K1170" s="158"/>
      <c r="N1170" s="158"/>
      <c r="O1170" s="118"/>
      <c r="P1170" s="118"/>
    </row>
    <row r="1171" spans="1:16" ht="15.75" x14ac:dyDescent="0.25">
      <c r="A1171" s="153">
        <v>70</v>
      </c>
      <c r="B1171" s="153" t="s">
        <v>3451</v>
      </c>
      <c r="C1171" s="167" t="s">
        <v>3362</v>
      </c>
      <c r="D1171" s="172" t="s">
        <v>3363</v>
      </c>
      <c r="E1171" s="253">
        <v>1720000</v>
      </c>
      <c r="F1171" s="118"/>
      <c r="G1171" s="7">
        <v>1720000</v>
      </c>
      <c r="H1171" s="118"/>
      <c r="I1171" s="118"/>
      <c r="J1171" s="158"/>
      <c r="K1171" s="158"/>
      <c r="N1171" s="158"/>
      <c r="O1171" s="118"/>
      <c r="P1171" s="118"/>
    </row>
    <row r="1172" spans="1:16" ht="15.75" x14ac:dyDescent="0.25">
      <c r="A1172" s="153">
        <v>71</v>
      </c>
      <c r="B1172" s="153" t="s">
        <v>3452</v>
      </c>
      <c r="C1172" s="167" t="s">
        <v>3364</v>
      </c>
      <c r="D1172" s="165" t="s">
        <v>3365</v>
      </c>
      <c r="E1172" s="253">
        <v>935000</v>
      </c>
      <c r="F1172" s="118"/>
      <c r="G1172" s="7">
        <v>935000</v>
      </c>
      <c r="H1172" s="118"/>
      <c r="I1172" s="118"/>
      <c r="J1172" s="158"/>
      <c r="K1172" s="158"/>
      <c r="N1172" s="158"/>
      <c r="O1172" s="118"/>
      <c r="P1172" s="118"/>
    </row>
    <row r="1173" spans="1:16" ht="15.75" x14ac:dyDescent="0.25">
      <c r="A1173" s="153">
        <v>72</v>
      </c>
      <c r="B1173" s="153" t="s">
        <v>3453</v>
      </c>
      <c r="C1173" s="167" t="s">
        <v>3366</v>
      </c>
      <c r="D1173" s="165" t="s">
        <v>3365</v>
      </c>
      <c r="E1173" s="253">
        <v>935000</v>
      </c>
      <c r="F1173" s="118"/>
      <c r="G1173" s="7">
        <v>935000</v>
      </c>
      <c r="H1173" s="118"/>
      <c r="I1173" s="118"/>
      <c r="J1173" s="158"/>
      <c r="K1173" s="158"/>
      <c r="N1173" s="158"/>
      <c r="O1173" s="118"/>
      <c r="P1173" s="118"/>
    </row>
    <row r="1174" spans="1:16" ht="15.75" x14ac:dyDescent="0.25">
      <c r="A1174" s="153">
        <v>73</v>
      </c>
      <c r="B1174" s="153" t="s">
        <v>3454</v>
      </c>
      <c r="C1174" s="167" t="s">
        <v>3367</v>
      </c>
      <c r="D1174" s="165" t="s">
        <v>3365</v>
      </c>
      <c r="E1174" s="253">
        <v>935000</v>
      </c>
      <c r="F1174" s="118"/>
      <c r="G1174" s="7">
        <v>935000</v>
      </c>
      <c r="H1174" s="118"/>
      <c r="I1174" s="118"/>
      <c r="J1174" s="158"/>
      <c r="K1174" s="158"/>
      <c r="N1174" s="158"/>
      <c r="O1174" s="118"/>
      <c r="P1174" s="118"/>
    </row>
    <row r="1175" spans="1:16" ht="15.75" x14ac:dyDescent="0.25">
      <c r="A1175" s="153">
        <v>74</v>
      </c>
      <c r="B1175" s="153" t="s">
        <v>3455</v>
      </c>
      <c r="C1175" s="167" t="s">
        <v>2801</v>
      </c>
      <c r="D1175" s="165" t="s">
        <v>2577</v>
      </c>
      <c r="E1175" s="253">
        <v>430000</v>
      </c>
      <c r="F1175" s="118"/>
      <c r="G1175" s="7">
        <v>430000</v>
      </c>
      <c r="H1175" s="118"/>
      <c r="I1175" s="118"/>
      <c r="J1175" s="158"/>
      <c r="K1175" s="158"/>
      <c r="N1175" s="158"/>
      <c r="O1175" s="118"/>
      <c r="P1175" s="118"/>
    </row>
    <row r="1176" spans="1:16" ht="15.75" x14ac:dyDescent="0.25">
      <c r="A1176" s="153">
        <v>75</v>
      </c>
      <c r="B1176" s="153" t="s">
        <v>3456</v>
      </c>
      <c r="C1176" s="167" t="s">
        <v>3368</v>
      </c>
      <c r="D1176" s="165" t="s">
        <v>3355</v>
      </c>
      <c r="E1176" s="253">
        <v>935000</v>
      </c>
      <c r="F1176" s="168">
        <f>SUM(E1164:E1176)</f>
        <v>9975000</v>
      </c>
      <c r="G1176" s="7">
        <v>935000</v>
      </c>
      <c r="H1176" s="118"/>
      <c r="I1176" s="118"/>
      <c r="J1176" s="158"/>
      <c r="K1176" s="158"/>
      <c r="N1176" s="158"/>
      <c r="O1176" s="118"/>
      <c r="P1176" s="118"/>
    </row>
    <row r="1177" spans="1:16" ht="15.75" x14ac:dyDescent="0.25">
      <c r="A1177" s="153">
        <v>76</v>
      </c>
      <c r="B1177" s="153" t="s">
        <v>3457</v>
      </c>
      <c r="C1177" s="167" t="s">
        <v>3294</v>
      </c>
      <c r="D1177" s="165" t="s">
        <v>1848</v>
      </c>
      <c r="E1177" s="253">
        <v>150000</v>
      </c>
      <c r="F1177" s="118"/>
      <c r="G1177" s="118"/>
      <c r="H1177" s="7">
        <v>150000</v>
      </c>
      <c r="I1177" s="118"/>
      <c r="J1177" s="158"/>
      <c r="K1177" s="158"/>
      <c r="N1177" s="158"/>
      <c r="O1177" s="118"/>
      <c r="P1177" s="118"/>
    </row>
    <row r="1178" spans="1:16" ht="15.75" x14ac:dyDescent="0.25">
      <c r="A1178" s="153">
        <v>77</v>
      </c>
      <c r="B1178" s="153" t="s">
        <v>3458</v>
      </c>
      <c r="C1178" s="167" t="s">
        <v>3369</v>
      </c>
      <c r="D1178" s="165" t="s">
        <v>2577</v>
      </c>
      <c r="E1178" s="253">
        <v>430000</v>
      </c>
      <c r="F1178" s="118"/>
      <c r="G1178" s="7">
        <v>430000</v>
      </c>
      <c r="H1178" s="173">
        <f>SUM(H1103:H1177)</f>
        <v>23550000</v>
      </c>
      <c r="I1178" s="118"/>
      <c r="J1178" s="158"/>
      <c r="K1178" s="158"/>
      <c r="N1178" s="158"/>
      <c r="O1178" s="118"/>
      <c r="P1178" s="118"/>
    </row>
    <row r="1179" spans="1:16" ht="15.75" x14ac:dyDescent="0.25">
      <c r="A1179" s="153">
        <v>78</v>
      </c>
      <c r="B1179" s="153" t="s">
        <v>3459</v>
      </c>
      <c r="C1179" s="167" t="s">
        <v>3370</v>
      </c>
      <c r="D1179" s="165" t="s">
        <v>2577</v>
      </c>
      <c r="E1179" s="253">
        <v>430000</v>
      </c>
      <c r="F1179" s="118"/>
      <c r="G1179" s="7">
        <v>430000</v>
      </c>
      <c r="H1179" s="118"/>
      <c r="I1179" s="118"/>
      <c r="J1179" s="158"/>
      <c r="K1179" s="158"/>
      <c r="N1179" s="158"/>
      <c r="O1179" s="118"/>
      <c r="P1179" s="118"/>
    </row>
    <row r="1180" spans="1:16" ht="15.75" x14ac:dyDescent="0.25">
      <c r="A1180" s="153">
        <v>79</v>
      </c>
      <c r="B1180" s="153" t="s">
        <v>3460</v>
      </c>
      <c r="C1180" s="167" t="s">
        <v>2978</v>
      </c>
      <c r="D1180" s="165" t="s">
        <v>2577</v>
      </c>
      <c r="E1180" s="253">
        <v>430000</v>
      </c>
      <c r="F1180" s="118"/>
      <c r="G1180" s="7">
        <v>430000</v>
      </c>
      <c r="H1180" s="118"/>
      <c r="I1180" s="118"/>
      <c r="J1180" s="158"/>
      <c r="K1180" s="158"/>
      <c r="N1180" s="158"/>
      <c r="O1180" s="118"/>
      <c r="P1180" s="118"/>
    </row>
    <row r="1181" spans="1:16" ht="15.75" x14ac:dyDescent="0.25">
      <c r="A1181" s="153">
        <v>80</v>
      </c>
      <c r="B1181" s="153" t="s">
        <v>3461</v>
      </c>
      <c r="C1181" s="167" t="s">
        <v>3371</v>
      </c>
      <c r="D1181" s="165" t="s">
        <v>2577</v>
      </c>
      <c r="E1181" s="253">
        <v>430000</v>
      </c>
      <c r="F1181" s="118"/>
      <c r="G1181" s="7">
        <v>430000</v>
      </c>
      <c r="H1181" s="118"/>
      <c r="I1181" s="118"/>
      <c r="J1181" s="158"/>
      <c r="K1181" s="158"/>
      <c r="N1181" s="158"/>
      <c r="O1181" s="118"/>
      <c r="P1181" s="118"/>
    </row>
    <row r="1182" spans="1:16" ht="15.75" x14ac:dyDescent="0.25">
      <c r="A1182" s="153">
        <v>81</v>
      </c>
      <c r="B1182" s="153" t="s">
        <v>3462</v>
      </c>
      <c r="C1182" s="167" t="s">
        <v>3372</v>
      </c>
      <c r="D1182" s="165" t="s">
        <v>2577</v>
      </c>
      <c r="E1182" s="253">
        <v>430000</v>
      </c>
      <c r="F1182" s="118"/>
      <c r="G1182" s="7">
        <v>430000</v>
      </c>
      <c r="H1182" s="118"/>
      <c r="I1182" s="118"/>
      <c r="J1182" s="158"/>
      <c r="K1182" s="158"/>
      <c r="N1182" s="158"/>
      <c r="O1182" s="118"/>
      <c r="P1182" s="118"/>
    </row>
    <row r="1183" spans="1:16" ht="15.75" x14ac:dyDescent="0.25">
      <c r="A1183" s="153">
        <v>82</v>
      </c>
      <c r="B1183" s="153" t="s">
        <v>3463</v>
      </c>
      <c r="C1183" s="167" t="s">
        <v>3373</v>
      </c>
      <c r="D1183" s="165" t="s">
        <v>2979</v>
      </c>
      <c r="E1183" s="253">
        <v>640000</v>
      </c>
      <c r="F1183" s="118"/>
      <c r="G1183" s="7">
        <v>640000</v>
      </c>
      <c r="H1183" s="118"/>
      <c r="I1183" s="118"/>
      <c r="J1183" s="158"/>
      <c r="K1183" s="158"/>
      <c r="N1183" s="158"/>
      <c r="O1183" s="118"/>
      <c r="P1183" s="118"/>
    </row>
    <row r="1184" spans="1:16" ht="15.75" x14ac:dyDescent="0.25">
      <c r="A1184" s="153">
        <v>83</v>
      </c>
      <c r="B1184" s="153" t="s">
        <v>3464</v>
      </c>
      <c r="C1184" s="167" t="s">
        <v>2537</v>
      </c>
      <c r="D1184" s="165" t="s">
        <v>2979</v>
      </c>
      <c r="E1184" s="253">
        <v>640000</v>
      </c>
      <c r="F1184" s="118"/>
      <c r="G1184" s="7">
        <v>640000</v>
      </c>
      <c r="H1184" s="118"/>
      <c r="I1184" s="118"/>
      <c r="J1184" s="158"/>
      <c r="K1184" s="158"/>
      <c r="N1184" s="158"/>
      <c r="O1184" s="118"/>
      <c r="P1184" s="118"/>
    </row>
    <row r="1185" spans="1:16" ht="15.75" x14ac:dyDescent="0.25">
      <c r="A1185" s="153">
        <v>84</v>
      </c>
      <c r="B1185" s="153" t="s">
        <v>3465</v>
      </c>
      <c r="C1185" s="167" t="s">
        <v>3374</v>
      </c>
      <c r="D1185" s="165" t="s">
        <v>2577</v>
      </c>
      <c r="E1185" s="253">
        <v>430000</v>
      </c>
      <c r="F1185" s="118"/>
      <c r="G1185" s="7">
        <v>430000</v>
      </c>
      <c r="H1185" s="118"/>
      <c r="I1185" s="118"/>
      <c r="J1185" s="158"/>
      <c r="K1185" s="158"/>
      <c r="N1185" s="158"/>
      <c r="O1185" s="118"/>
      <c r="P1185" s="118"/>
    </row>
    <row r="1186" spans="1:16" ht="15.75" x14ac:dyDescent="0.25">
      <c r="A1186" s="153">
        <v>85</v>
      </c>
      <c r="B1186" s="153" t="s">
        <v>3466</v>
      </c>
      <c r="C1186" s="167" t="s">
        <v>3375</v>
      </c>
      <c r="D1186" s="165" t="s">
        <v>2577</v>
      </c>
      <c r="E1186" s="253">
        <v>430000</v>
      </c>
      <c r="F1186" s="118"/>
      <c r="G1186" s="7">
        <v>430000</v>
      </c>
      <c r="H1186" s="118"/>
      <c r="I1186" s="118"/>
      <c r="J1186" s="158"/>
      <c r="K1186" s="158"/>
      <c r="N1186" s="158"/>
      <c r="O1186" s="118"/>
      <c r="P1186" s="118"/>
    </row>
    <row r="1187" spans="1:16" ht="15.75" x14ac:dyDescent="0.25">
      <c r="A1187" s="153">
        <v>86</v>
      </c>
      <c r="B1187" s="153" t="s">
        <v>3467</v>
      </c>
      <c r="C1187" s="167" t="s">
        <v>3376</v>
      </c>
      <c r="D1187" s="165" t="s">
        <v>2577</v>
      </c>
      <c r="E1187" s="253">
        <v>430000</v>
      </c>
      <c r="F1187" s="118"/>
      <c r="G1187" s="7">
        <v>430000</v>
      </c>
      <c r="H1187" s="118"/>
      <c r="I1187" s="118"/>
      <c r="J1187" s="158"/>
      <c r="K1187" s="158"/>
      <c r="N1187" s="158"/>
      <c r="O1187" s="118"/>
      <c r="P1187" s="118"/>
    </row>
    <row r="1188" spans="1:16" ht="15.75" x14ac:dyDescent="0.25">
      <c r="A1188" s="153">
        <v>87</v>
      </c>
      <c r="B1188" s="153" t="s">
        <v>3468</v>
      </c>
      <c r="C1188" s="167" t="s">
        <v>3377</v>
      </c>
      <c r="D1188" s="165" t="s">
        <v>2577</v>
      </c>
      <c r="E1188" s="253">
        <v>430000</v>
      </c>
      <c r="F1188" s="118"/>
      <c r="G1188" s="7">
        <v>430000</v>
      </c>
      <c r="H1188" s="118"/>
      <c r="I1188" s="118"/>
      <c r="J1188" s="158"/>
      <c r="K1188" s="158"/>
      <c r="N1188" s="158"/>
      <c r="O1188" s="118"/>
      <c r="P1188" s="118"/>
    </row>
    <row r="1189" spans="1:16" ht="15.75" x14ac:dyDescent="0.25">
      <c r="A1189" s="153">
        <v>88</v>
      </c>
      <c r="B1189" s="153" t="s">
        <v>3469</v>
      </c>
      <c r="C1189" s="167" t="s">
        <v>3378</v>
      </c>
      <c r="D1189" s="169" t="s">
        <v>3334</v>
      </c>
      <c r="E1189" s="253">
        <v>790000</v>
      </c>
      <c r="F1189" s="118"/>
      <c r="G1189" s="7">
        <v>790000</v>
      </c>
      <c r="H1189" s="118"/>
      <c r="I1189" s="118"/>
      <c r="J1189" s="158"/>
      <c r="K1189" s="158"/>
      <c r="N1189" s="158"/>
      <c r="O1189" s="118"/>
      <c r="P1189" s="118"/>
    </row>
    <row r="1190" spans="1:16" ht="15.75" x14ac:dyDescent="0.25">
      <c r="A1190" s="153">
        <v>89</v>
      </c>
      <c r="B1190" s="153" t="s">
        <v>3470</v>
      </c>
      <c r="C1190" s="167" t="s">
        <v>3379</v>
      </c>
      <c r="D1190" s="169" t="s">
        <v>3334</v>
      </c>
      <c r="E1190" s="253">
        <v>790000</v>
      </c>
      <c r="F1190" s="118"/>
      <c r="G1190" s="7">
        <v>790000</v>
      </c>
      <c r="H1190" s="118"/>
      <c r="I1190" s="118"/>
      <c r="J1190" s="158"/>
      <c r="K1190" s="158"/>
      <c r="N1190" s="158"/>
      <c r="O1190" s="118"/>
      <c r="P1190" s="118"/>
    </row>
    <row r="1191" spans="1:16" ht="15.75" x14ac:dyDescent="0.25">
      <c r="A1191" s="153">
        <v>90</v>
      </c>
      <c r="B1191" s="153" t="s">
        <v>3471</v>
      </c>
      <c r="C1191" s="167" t="s">
        <v>3380</v>
      </c>
      <c r="D1191" s="165" t="s">
        <v>2577</v>
      </c>
      <c r="E1191" s="253">
        <v>430000</v>
      </c>
      <c r="F1191" s="118"/>
      <c r="G1191" s="7">
        <v>430000</v>
      </c>
      <c r="H1191" s="118"/>
      <c r="I1191" s="118"/>
      <c r="J1191" s="158"/>
      <c r="K1191" s="158"/>
      <c r="N1191" s="158"/>
      <c r="O1191" s="118"/>
      <c r="P1191" s="118"/>
    </row>
    <row r="1192" spans="1:16" ht="15.75" x14ac:dyDescent="0.25">
      <c r="A1192" s="153">
        <v>91</v>
      </c>
      <c r="B1192" s="153" t="s">
        <v>3472</v>
      </c>
      <c r="C1192" s="167" t="s">
        <v>3381</v>
      </c>
      <c r="D1192" s="165" t="s">
        <v>3484</v>
      </c>
      <c r="E1192" s="253">
        <v>560000</v>
      </c>
      <c r="F1192" s="118"/>
      <c r="G1192" s="7">
        <v>560000</v>
      </c>
      <c r="H1192" s="118"/>
      <c r="I1192" s="118"/>
      <c r="J1192" s="158"/>
      <c r="K1192" s="158"/>
      <c r="N1192" s="158"/>
      <c r="O1192" s="118"/>
      <c r="P1192" s="118"/>
    </row>
    <row r="1193" spans="1:16" ht="15.75" x14ac:dyDescent="0.25">
      <c r="A1193" s="153">
        <v>92</v>
      </c>
      <c r="B1193" s="153" t="s">
        <v>3473</v>
      </c>
      <c r="C1193" s="119" t="s">
        <v>3381</v>
      </c>
      <c r="D1193" s="165" t="s">
        <v>3490</v>
      </c>
      <c r="E1193" s="253">
        <v>230000</v>
      </c>
      <c r="F1193" s="118"/>
      <c r="G1193" s="7">
        <v>230000</v>
      </c>
      <c r="H1193" s="118"/>
      <c r="I1193" s="118"/>
      <c r="J1193" s="158"/>
      <c r="K1193" s="158"/>
      <c r="N1193" s="158"/>
      <c r="O1193" s="118"/>
      <c r="P1193" s="118"/>
    </row>
    <row r="1194" spans="1:16" ht="15.75" x14ac:dyDescent="0.25">
      <c r="A1194" s="153">
        <v>93</v>
      </c>
      <c r="B1194" s="153" t="s">
        <v>3474</v>
      </c>
      <c r="C1194" s="165" t="s">
        <v>3479</v>
      </c>
      <c r="D1194" s="165" t="s">
        <v>3177</v>
      </c>
      <c r="E1194" s="253">
        <v>11520000</v>
      </c>
      <c r="F1194" s="170" t="s">
        <v>3480</v>
      </c>
      <c r="G1194" s="7">
        <v>11520000</v>
      </c>
    </row>
    <row r="1195" spans="1:16" ht="15.75" x14ac:dyDescent="0.25">
      <c r="A1195" s="153">
        <v>94</v>
      </c>
      <c r="B1195" s="153" t="s">
        <v>3475</v>
      </c>
      <c r="C1195" s="165" t="s">
        <v>3481</v>
      </c>
      <c r="D1195" s="165" t="s">
        <v>2576</v>
      </c>
      <c r="E1195" s="253">
        <v>400000</v>
      </c>
      <c r="F1195" s="170"/>
      <c r="G1195" s="7">
        <v>400000</v>
      </c>
    </row>
    <row r="1196" spans="1:16" ht="15.75" x14ac:dyDescent="0.25">
      <c r="A1196" s="153">
        <v>95</v>
      </c>
      <c r="B1196" s="153" t="s">
        <v>3476</v>
      </c>
      <c r="C1196" s="165" t="s">
        <v>3482</v>
      </c>
      <c r="D1196" s="165" t="s">
        <v>2577</v>
      </c>
      <c r="E1196" s="253">
        <v>430000</v>
      </c>
      <c r="F1196" s="170"/>
      <c r="G1196" s="7">
        <v>430000</v>
      </c>
    </row>
    <row r="1197" spans="1:16" ht="15.75" x14ac:dyDescent="0.25">
      <c r="A1197" s="153">
        <v>96</v>
      </c>
      <c r="B1197" s="153" t="s">
        <v>3477</v>
      </c>
      <c r="C1197" s="165" t="s">
        <v>3492</v>
      </c>
      <c r="D1197" s="165" t="s">
        <v>3484</v>
      </c>
      <c r="E1197" s="253">
        <v>560000</v>
      </c>
      <c r="F1197" s="170"/>
      <c r="G1197" s="7">
        <v>560000</v>
      </c>
    </row>
    <row r="1198" spans="1:16" ht="15.75" x14ac:dyDescent="0.25">
      <c r="A1198" s="153">
        <v>97</v>
      </c>
      <c r="B1198" s="153" t="s">
        <v>3478</v>
      </c>
      <c r="C1198" s="165" t="s">
        <v>3492</v>
      </c>
      <c r="D1198" s="165" t="s">
        <v>3490</v>
      </c>
      <c r="E1198" s="253">
        <v>230000</v>
      </c>
      <c r="F1198" s="170"/>
      <c r="G1198" s="7">
        <v>230000</v>
      </c>
    </row>
    <row r="1199" spans="1:16" ht="15.75" x14ac:dyDescent="0.25">
      <c r="A1199" s="153">
        <v>98</v>
      </c>
      <c r="B1199" s="153" t="s">
        <v>3496</v>
      </c>
      <c r="C1199" s="165" t="s">
        <v>3497</v>
      </c>
      <c r="D1199" s="165" t="s">
        <v>3177</v>
      </c>
      <c r="E1199" s="253">
        <v>1280000</v>
      </c>
      <c r="F1199" s="170" t="s">
        <v>3498</v>
      </c>
      <c r="G1199" s="7">
        <v>1280000</v>
      </c>
    </row>
    <row r="1200" spans="1:16" ht="15.75" x14ac:dyDescent="0.25">
      <c r="A1200" s="208" t="s">
        <v>330</v>
      </c>
      <c r="B1200" s="209"/>
      <c r="C1200" s="209"/>
      <c r="D1200" s="210"/>
      <c r="E1200" s="266">
        <f>SUM(E1102:E1199)</f>
        <v>56535000</v>
      </c>
      <c r="F1200" s="8"/>
      <c r="G1200" s="159">
        <f>SUM(G1102:G1199)</f>
        <v>32985000</v>
      </c>
    </row>
    <row r="1201" spans="1:6" ht="15.75" x14ac:dyDescent="0.25">
      <c r="A1201" s="211" t="s">
        <v>3499</v>
      </c>
      <c r="B1201" s="212"/>
      <c r="C1201" s="212"/>
      <c r="D1201" s="212"/>
      <c r="E1201" s="255"/>
      <c r="F1201" s="212"/>
    </row>
    <row r="1202" spans="1:6" ht="15.75" x14ac:dyDescent="0.25">
      <c r="A1202" s="131"/>
      <c r="B1202" s="131"/>
      <c r="C1202" s="131"/>
      <c r="D1202" s="131"/>
      <c r="E1202" s="267"/>
      <c r="F1202" s="131"/>
    </row>
    <row r="1203" spans="1:6" ht="15.75" x14ac:dyDescent="0.25">
      <c r="A1203" s="218" t="s">
        <v>3500</v>
      </c>
      <c r="B1203" s="218"/>
      <c r="C1203" s="218"/>
      <c r="D1203" s="218"/>
      <c r="E1203" s="256"/>
      <c r="F1203" s="218"/>
    </row>
    <row r="1204" spans="1:6" ht="15.75" x14ac:dyDescent="0.25">
      <c r="A1204" s="219" t="s">
        <v>9</v>
      </c>
      <c r="B1204" s="219"/>
      <c r="C1204" s="219"/>
      <c r="D1204" s="219" t="s">
        <v>10</v>
      </c>
      <c r="E1204" s="257"/>
      <c r="F1204" s="219"/>
    </row>
    <row r="1205" spans="1:6" ht="15.75" x14ac:dyDescent="0.25">
      <c r="A1205" s="132"/>
      <c r="B1205" s="132"/>
      <c r="C1205" s="132"/>
      <c r="D1205" s="132"/>
      <c r="E1205" s="258"/>
      <c r="F1205" s="133"/>
    </row>
    <row r="1206" spans="1:6" ht="15.75" x14ac:dyDescent="0.25">
      <c r="A1206" s="132"/>
      <c r="B1206" s="132"/>
      <c r="C1206" s="132"/>
      <c r="D1206" s="132"/>
      <c r="E1206" s="258"/>
      <c r="F1206" s="133"/>
    </row>
    <row r="1207" spans="1:6" ht="15.75" x14ac:dyDescent="0.25">
      <c r="A1207" s="132"/>
      <c r="B1207" s="132"/>
      <c r="C1207" s="132"/>
      <c r="D1207" s="132"/>
      <c r="E1207" s="258"/>
      <c r="F1207" s="133"/>
    </row>
    <row r="1208" spans="1:6" ht="15.75" x14ac:dyDescent="0.25">
      <c r="A1208" s="132"/>
      <c r="B1208" s="132"/>
      <c r="C1208" s="132"/>
      <c r="D1208" s="132"/>
      <c r="E1208" s="258"/>
      <c r="F1208" s="133"/>
    </row>
    <row r="1209" spans="1:6" ht="15.75" x14ac:dyDescent="0.25">
      <c r="A1209" s="219" t="s">
        <v>11</v>
      </c>
      <c r="B1209" s="219"/>
      <c r="C1209" s="219"/>
      <c r="D1209" s="219" t="s">
        <v>12</v>
      </c>
      <c r="E1209" s="257"/>
      <c r="F1209" s="219"/>
    </row>
    <row r="1210" spans="1:6" ht="15.75" x14ac:dyDescent="0.25">
      <c r="A1210" s="162"/>
      <c r="B1210" s="162"/>
      <c r="C1210" s="162"/>
      <c r="D1210" s="162"/>
      <c r="E1210" s="268"/>
      <c r="F1210" s="162"/>
    </row>
    <row r="1211" spans="1:6" ht="15.75" x14ac:dyDescent="0.25">
      <c r="A1211" s="162"/>
      <c r="B1211" s="162"/>
      <c r="C1211" s="162"/>
      <c r="D1211" s="162"/>
      <c r="E1211" s="268"/>
      <c r="F1211" s="162"/>
    </row>
    <row r="1212" spans="1:6" x14ac:dyDescent="0.25">
      <c r="A1212" s="135"/>
      <c r="B1212" s="202" t="s">
        <v>183</v>
      </c>
      <c r="C1212" s="202"/>
      <c r="D1212" s="135"/>
      <c r="E1212" s="262"/>
      <c r="F1212" s="135"/>
    </row>
    <row r="1213" spans="1:6" x14ac:dyDescent="0.25">
      <c r="A1213" s="135"/>
      <c r="B1213" s="160" t="s">
        <v>3489</v>
      </c>
      <c r="C1213" s="160"/>
      <c r="D1213" s="135"/>
      <c r="E1213" s="262"/>
      <c r="F1213" s="135"/>
    </row>
    <row r="1214" spans="1:6" x14ac:dyDescent="0.25">
      <c r="A1214" s="135"/>
      <c r="B1214" s="160" t="s">
        <v>3483</v>
      </c>
      <c r="C1214" s="160"/>
      <c r="D1214" s="135"/>
      <c r="E1214" s="262"/>
      <c r="F1214" s="135"/>
    </row>
    <row r="1215" spans="1:6" x14ac:dyDescent="0.25">
      <c r="A1215" s="135"/>
      <c r="B1215" s="160" t="s">
        <v>3493</v>
      </c>
      <c r="C1215" s="160"/>
      <c r="D1215" s="160"/>
      <c r="E1215" s="262"/>
      <c r="F1215" s="135"/>
    </row>
    <row r="1216" spans="1:6" x14ac:dyDescent="0.25">
      <c r="A1216" s="135"/>
      <c r="B1216" s="202" t="s">
        <v>3494</v>
      </c>
      <c r="C1216" s="202"/>
      <c r="D1216" s="135"/>
      <c r="E1216" s="262"/>
      <c r="F1216" s="135"/>
    </row>
    <row r="1217" spans="1:6" x14ac:dyDescent="0.25">
      <c r="A1217" s="135"/>
      <c r="B1217" s="160" t="s">
        <v>3495</v>
      </c>
      <c r="C1217" s="160"/>
      <c r="D1217" s="135"/>
      <c r="E1217" s="262"/>
      <c r="F1217" s="135"/>
    </row>
    <row r="1218" spans="1:6" x14ac:dyDescent="0.25">
      <c r="B1218" s="160" t="s">
        <v>3485</v>
      </c>
    </row>
    <row r="1219" spans="1:6" x14ac:dyDescent="0.25">
      <c r="B1219" s="160" t="s">
        <v>3487</v>
      </c>
    </row>
    <row r="1220" spans="1:6" x14ac:dyDescent="0.25">
      <c r="B1220" s="160" t="s">
        <v>3486</v>
      </c>
    </row>
    <row r="1221" spans="1:6" x14ac:dyDescent="0.25">
      <c r="B1221" s="160" t="s">
        <v>3488</v>
      </c>
    </row>
    <row r="1222" spans="1:6" x14ac:dyDescent="0.25">
      <c r="B1222" s="160" t="s">
        <v>3491</v>
      </c>
    </row>
    <row r="1254" spans="1:20" ht="18.75" x14ac:dyDescent="0.3">
      <c r="A1254" s="205" t="s">
        <v>166</v>
      </c>
      <c r="B1254" s="205"/>
      <c r="C1254" s="205"/>
      <c r="D1254" s="205"/>
      <c r="E1254" s="238"/>
      <c r="F1254" s="205"/>
    </row>
    <row r="1255" spans="1:20" ht="18.75" x14ac:dyDescent="0.3">
      <c r="A1255" s="206" t="s">
        <v>0</v>
      </c>
      <c r="B1255" s="206"/>
      <c r="C1255" s="206"/>
      <c r="D1255" s="206"/>
      <c r="E1255" s="251"/>
      <c r="F1255" s="206"/>
    </row>
    <row r="1256" spans="1:20" ht="18.75" x14ac:dyDescent="0.3">
      <c r="A1256" s="150"/>
      <c r="B1256" s="150"/>
      <c r="C1256" s="150"/>
      <c r="D1256" s="150"/>
      <c r="E1256" s="265"/>
      <c r="F1256" s="150"/>
    </row>
    <row r="1257" spans="1:20" ht="22.5" x14ac:dyDescent="0.3">
      <c r="A1257" s="220" t="s">
        <v>1565</v>
      </c>
      <c r="B1257" s="220"/>
      <c r="C1257" s="220"/>
      <c r="D1257" s="220"/>
      <c r="E1257" s="252"/>
      <c r="F1257" s="220"/>
    </row>
    <row r="1258" spans="1:20" ht="31.5" x14ac:dyDescent="0.25">
      <c r="A1258" s="109" t="s">
        <v>1</v>
      </c>
      <c r="B1258" s="109" t="s">
        <v>2</v>
      </c>
      <c r="C1258" s="109" t="s">
        <v>3</v>
      </c>
      <c r="D1258" s="109" t="s">
        <v>5</v>
      </c>
      <c r="E1258" s="264" t="s">
        <v>6</v>
      </c>
      <c r="F1258" s="109" t="s">
        <v>1564</v>
      </c>
    </row>
    <row r="1259" spans="1:20" ht="13.9" customHeight="1" x14ac:dyDescent="0.25">
      <c r="A1259" s="153">
        <v>1</v>
      </c>
      <c r="B1259" s="153" t="s">
        <v>3196</v>
      </c>
      <c r="C1259" s="119" t="s">
        <v>3114</v>
      </c>
      <c r="D1259" s="155" t="s">
        <v>1848</v>
      </c>
      <c r="E1259" s="247">
        <v>150000</v>
      </c>
      <c r="F1259" s="153"/>
      <c r="G1259" s="125"/>
      <c r="H1259" s="125"/>
      <c r="I1259" s="125"/>
      <c r="J1259" s="126"/>
      <c r="K1259" s="126"/>
      <c r="N1259" s="126"/>
      <c r="O1259" s="125"/>
      <c r="P1259" s="125"/>
      <c r="Q1259" s="137"/>
      <c r="R1259" s="137"/>
      <c r="S1259" s="137"/>
      <c r="T1259" s="137"/>
    </row>
    <row r="1260" spans="1:20" ht="13.9" customHeight="1" x14ac:dyDescent="0.25">
      <c r="A1260" s="153">
        <v>2</v>
      </c>
      <c r="B1260" s="153" t="s">
        <v>3197</v>
      </c>
      <c r="C1260" s="119" t="s">
        <v>3115</v>
      </c>
      <c r="D1260" s="155" t="s">
        <v>1848</v>
      </c>
      <c r="E1260" s="247">
        <v>150000</v>
      </c>
      <c r="F1260" s="153"/>
      <c r="G1260" s="125"/>
      <c r="H1260" s="125"/>
      <c r="I1260" s="125"/>
      <c r="J1260" s="126"/>
      <c r="K1260" s="126"/>
      <c r="N1260" s="126"/>
      <c r="O1260" s="125"/>
      <c r="P1260" s="125"/>
      <c r="Q1260" s="137"/>
      <c r="R1260" s="137"/>
      <c r="S1260" s="137"/>
      <c r="T1260" s="137"/>
    </row>
    <row r="1261" spans="1:20" ht="13.9" customHeight="1" x14ac:dyDescent="0.25">
      <c r="A1261" s="153">
        <v>3</v>
      </c>
      <c r="B1261" s="153" t="s">
        <v>3198</v>
      </c>
      <c r="C1261" s="119" t="s">
        <v>3116</v>
      </c>
      <c r="D1261" s="155" t="s">
        <v>1848</v>
      </c>
      <c r="E1261" s="247">
        <v>300000</v>
      </c>
      <c r="F1261" s="153" t="s">
        <v>2897</v>
      </c>
      <c r="G1261" s="125"/>
      <c r="H1261" s="125"/>
      <c r="I1261" s="125"/>
      <c r="J1261" s="126"/>
      <c r="K1261" s="126"/>
      <c r="N1261" s="126"/>
      <c r="O1261" s="125"/>
      <c r="P1261" s="125"/>
      <c r="Q1261" s="137"/>
      <c r="R1261" s="137"/>
      <c r="S1261" s="137"/>
      <c r="T1261" s="137"/>
    </row>
    <row r="1262" spans="1:20" ht="13.9" customHeight="1" x14ac:dyDescent="0.25">
      <c r="A1262" s="153">
        <v>4</v>
      </c>
      <c r="B1262" s="153" t="s">
        <v>3199</v>
      </c>
      <c r="C1262" s="119" t="s">
        <v>3117</v>
      </c>
      <c r="D1262" s="155" t="s">
        <v>2576</v>
      </c>
      <c r="E1262" s="247">
        <v>400000</v>
      </c>
      <c r="F1262" s="153"/>
      <c r="G1262" s="125"/>
      <c r="H1262" s="125"/>
      <c r="I1262" s="125"/>
      <c r="J1262" s="126"/>
      <c r="K1262" s="126"/>
      <c r="N1262" s="126"/>
      <c r="O1262" s="125"/>
      <c r="P1262" s="125"/>
      <c r="Q1262" s="137"/>
      <c r="R1262" s="137"/>
      <c r="S1262" s="137"/>
      <c r="T1262" s="137"/>
    </row>
    <row r="1263" spans="1:20" ht="13.9" customHeight="1" x14ac:dyDescent="0.25">
      <c r="A1263" s="153">
        <v>5</v>
      </c>
      <c r="B1263" s="153" t="s">
        <v>3200</v>
      </c>
      <c r="C1263" s="119" t="s">
        <v>3118</v>
      </c>
      <c r="D1263" s="155" t="s">
        <v>1848</v>
      </c>
      <c r="E1263" s="247">
        <v>300000</v>
      </c>
      <c r="F1263" s="153" t="s">
        <v>2897</v>
      </c>
      <c r="G1263" s="125"/>
      <c r="H1263" s="125"/>
      <c r="I1263" s="125"/>
      <c r="J1263" s="126"/>
      <c r="K1263" s="126"/>
      <c r="N1263" s="126"/>
      <c r="O1263" s="125"/>
      <c r="P1263" s="125"/>
      <c r="Q1263" s="137"/>
      <c r="R1263" s="137"/>
      <c r="S1263" s="137"/>
      <c r="T1263" s="137"/>
    </row>
    <row r="1264" spans="1:20" ht="13.9" customHeight="1" x14ac:dyDescent="0.25">
      <c r="A1264" s="153">
        <v>6</v>
      </c>
      <c r="B1264" s="153" t="s">
        <v>3201</v>
      </c>
      <c r="C1264" s="119" t="s">
        <v>3119</v>
      </c>
      <c r="D1264" s="155" t="s">
        <v>2989</v>
      </c>
      <c r="E1264" s="247">
        <v>640000</v>
      </c>
      <c r="F1264" s="153"/>
      <c r="G1264" s="156">
        <f>SUM(E1259:E1264)</f>
        <v>1940000</v>
      </c>
      <c r="H1264" s="125"/>
      <c r="I1264" s="125"/>
      <c r="J1264" s="126"/>
      <c r="K1264" s="126"/>
      <c r="N1264" s="126"/>
      <c r="O1264" s="125"/>
      <c r="P1264" s="125"/>
      <c r="Q1264" s="137"/>
      <c r="R1264" s="137"/>
      <c r="S1264" s="137"/>
      <c r="T1264" s="137"/>
    </row>
    <row r="1265" spans="1:20" ht="13.9" customHeight="1" x14ac:dyDescent="0.25">
      <c r="A1265" s="153">
        <v>7</v>
      </c>
      <c r="B1265" s="153" t="s">
        <v>3202</v>
      </c>
      <c r="C1265" s="119" t="s">
        <v>3120</v>
      </c>
      <c r="D1265" s="155" t="s">
        <v>1848</v>
      </c>
      <c r="E1265" s="247">
        <v>150000</v>
      </c>
      <c r="F1265" s="153"/>
      <c r="G1265" s="32">
        <v>150000</v>
      </c>
      <c r="H1265" s="125"/>
      <c r="I1265" s="125"/>
      <c r="J1265" s="126"/>
      <c r="K1265" s="126"/>
      <c r="N1265" s="126"/>
      <c r="O1265" s="125"/>
      <c r="P1265" s="125"/>
      <c r="Q1265" s="137"/>
      <c r="R1265" s="137"/>
      <c r="S1265" s="137"/>
      <c r="T1265" s="137"/>
    </row>
    <row r="1266" spans="1:20" ht="13.9" customHeight="1" x14ac:dyDescent="0.25">
      <c r="A1266" s="153">
        <v>8</v>
      </c>
      <c r="B1266" s="153" t="s">
        <v>3203</v>
      </c>
      <c r="C1266" s="119" t="s">
        <v>3121</v>
      </c>
      <c r="D1266" s="155" t="s">
        <v>1848</v>
      </c>
      <c r="E1266" s="247">
        <v>150000</v>
      </c>
      <c r="F1266" s="153"/>
      <c r="G1266" s="32">
        <v>150000</v>
      </c>
      <c r="H1266" s="125"/>
      <c r="I1266" s="125"/>
      <c r="J1266" s="126"/>
      <c r="K1266" s="126"/>
      <c r="N1266" s="126"/>
      <c r="O1266" s="125"/>
      <c r="P1266" s="125"/>
      <c r="Q1266" s="137"/>
      <c r="R1266" s="137"/>
      <c r="S1266" s="137"/>
      <c r="T1266" s="137"/>
    </row>
    <row r="1267" spans="1:20" ht="13.9" customHeight="1" x14ac:dyDescent="0.25">
      <c r="A1267" s="153">
        <v>9</v>
      </c>
      <c r="B1267" s="153" t="s">
        <v>3204</v>
      </c>
      <c r="C1267" s="119" t="s">
        <v>3122</v>
      </c>
      <c r="D1267" s="155" t="s">
        <v>1848</v>
      </c>
      <c r="E1267" s="247">
        <v>150000</v>
      </c>
      <c r="F1267" s="153"/>
      <c r="G1267" s="32">
        <v>150000</v>
      </c>
      <c r="H1267" s="125"/>
      <c r="I1267" s="125"/>
      <c r="J1267" s="126"/>
      <c r="K1267" s="126"/>
      <c r="N1267" s="126"/>
      <c r="O1267" s="125"/>
      <c r="P1267" s="125"/>
      <c r="Q1267" s="137"/>
      <c r="R1267" s="137"/>
      <c r="S1267" s="137"/>
      <c r="T1267" s="137"/>
    </row>
    <row r="1268" spans="1:20" ht="13.9" customHeight="1" x14ac:dyDescent="0.25">
      <c r="A1268" s="153">
        <v>10</v>
      </c>
      <c r="B1268" s="153" t="s">
        <v>3205</v>
      </c>
      <c r="C1268" s="119" t="s">
        <v>3123</v>
      </c>
      <c r="D1268" s="155" t="s">
        <v>1848</v>
      </c>
      <c r="E1268" s="247">
        <v>150000</v>
      </c>
      <c r="F1268" s="153"/>
      <c r="G1268" s="32">
        <v>150000</v>
      </c>
      <c r="H1268" s="125"/>
      <c r="I1268" s="125"/>
      <c r="J1268" s="126"/>
      <c r="K1268" s="126"/>
      <c r="N1268" s="126"/>
      <c r="O1268" s="125"/>
      <c r="P1268" s="125"/>
      <c r="Q1268" s="137"/>
      <c r="R1268" s="137"/>
      <c r="S1268" s="137"/>
      <c r="T1268" s="137"/>
    </row>
    <row r="1269" spans="1:20" ht="13.9" customHeight="1" x14ac:dyDescent="0.25">
      <c r="A1269" s="153">
        <v>11</v>
      </c>
      <c r="B1269" s="153" t="s">
        <v>3206</v>
      </c>
      <c r="C1269" s="119" t="s">
        <v>3124</v>
      </c>
      <c r="D1269" s="155" t="s">
        <v>1848</v>
      </c>
      <c r="E1269" s="247">
        <v>150000</v>
      </c>
      <c r="F1269" s="153"/>
      <c r="G1269" s="32">
        <v>150000</v>
      </c>
      <c r="H1269" s="125"/>
      <c r="I1269" s="125"/>
      <c r="J1269" s="126"/>
      <c r="K1269" s="126"/>
      <c r="N1269" s="126"/>
      <c r="O1269" s="125"/>
      <c r="P1269" s="125"/>
      <c r="Q1269" s="137"/>
      <c r="R1269" s="137"/>
      <c r="S1269" s="137"/>
      <c r="T1269" s="137"/>
    </row>
    <row r="1270" spans="1:20" ht="13.9" customHeight="1" x14ac:dyDescent="0.25">
      <c r="A1270" s="153">
        <v>12</v>
      </c>
      <c r="B1270" s="153" t="s">
        <v>3207</v>
      </c>
      <c r="C1270" s="119" t="s">
        <v>3125</v>
      </c>
      <c r="D1270" s="155" t="s">
        <v>1848</v>
      </c>
      <c r="E1270" s="247">
        <v>150000</v>
      </c>
      <c r="F1270" s="153"/>
      <c r="G1270" s="32">
        <v>150000</v>
      </c>
      <c r="H1270" s="125"/>
      <c r="I1270" s="125"/>
      <c r="J1270" s="126"/>
      <c r="K1270" s="126"/>
      <c r="N1270" s="126"/>
      <c r="O1270" s="125"/>
      <c r="P1270" s="125"/>
      <c r="Q1270" s="137"/>
      <c r="R1270" s="137"/>
      <c r="S1270" s="137"/>
      <c r="T1270" s="137"/>
    </row>
    <row r="1271" spans="1:20" ht="13.9" customHeight="1" x14ac:dyDescent="0.25">
      <c r="A1271" s="153">
        <v>13</v>
      </c>
      <c r="B1271" s="153" t="s">
        <v>3208</v>
      </c>
      <c r="C1271" s="119" t="s">
        <v>3126</v>
      </c>
      <c r="D1271" s="155" t="s">
        <v>1848</v>
      </c>
      <c r="E1271" s="247">
        <v>150000</v>
      </c>
      <c r="F1271" s="153"/>
      <c r="G1271" s="32">
        <v>150000</v>
      </c>
      <c r="H1271" s="125"/>
      <c r="I1271" s="125"/>
      <c r="J1271" s="126"/>
      <c r="K1271" s="126"/>
      <c r="N1271" s="126"/>
      <c r="O1271" s="125"/>
      <c r="P1271" s="125"/>
      <c r="Q1271" s="137"/>
      <c r="R1271" s="137"/>
      <c r="S1271" s="137"/>
      <c r="T1271" s="137"/>
    </row>
    <row r="1272" spans="1:20" ht="13.9" customHeight="1" x14ac:dyDescent="0.25">
      <c r="A1272" s="153">
        <v>14</v>
      </c>
      <c r="B1272" s="153" t="s">
        <v>3209</v>
      </c>
      <c r="C1272" s="119" t="s">
        <v>3127</v>
      </c>
      <c r="D1272" s="155" t="s">
        <v>1848</v>
      </c>
      <c r="E1272" s="247">
        <v>150000</v>
      </c>
      <c r="F1272" s="153"/>
      <c r="G1272" s="32">
        <v>150000</v>
      </c>
      <c r="H1272" s="125"/>
      <c r="I1272" s="125"/>
      <c r="J1272" s="126"/>
      <c r="K1272" s="126"/>
      <c r="N1272" s="126"/>
      <c r="O1272" s="125"/>
      <c r="P1272" s="125"/>
      <c r="Q1272" s="137"/>
      <c r="R1272" s="137"/>
      <c r="S1272" s="137"/>
      <c r="T1272" s="137"/>
    </row>
    <row r="1273" spans="1:20" ht="13.9" customHeight="1" x14ac:dyDescent="0.25">
      <c r="A1273" s="153">
        <v>15</v>
      </c>
      <c r="B1273" s="153" t="s">
        <v>3210</v>
      </c>
      <c r="C1273" s="119" t="s">
        <v>3128</v>
      </c>
      <c r="D1273" s="155" t="s">
        <v>1848</v>
      </c>
      <c r="E1273" s="247">
        <v>150000</v>
      </c>
      <c r="F1273" s="153"/>
      <c r="G1273" s="32">
        <v>150000</v>
      </c>
      <c r="H1273" s="125"/>
      <c r="I1273" s="125"/>
      <c r="J1273" s="126"/>
      <c r="K1273" s="126"/>
      <c r="N1273" s="126"/>
      <c r="O1273" s="125"/>
      <c r="P1273" s="125"/>
      <c r="Q1273" s="137"/>
      <c r="R1273" s="137"/>
      <c r="S1273" s="137"/>
      <c r="T1273" s="137"/>
    </row>
    <row r="1274" spans="1:20" ht="13.9" customHeight="1" x14ac:dyDescent="0.25">
      <c r="A1274" s="153">
        <v>16</v>
      </c>
      <c r="B1274" s="153" t="s">
        <v>3211</v>
      </c>
      <c r="C1274" s="119" t="s">
        <v>3129</v>
      </c>
      <c r="D1274" s="155" t="s">
        <v>1848</v>
      </c>
      <c r="E1274" s="247">
        <v>150000</v>
      </c>
      <c r="F1274" s="153"/>
      <c r="G1274" s="32">
        <v>150000</v>
      </c>
      <c r="H1274" s="125"/>
      <c r="I1274" s="125"/>
      <c r="J1274" s="126"/>
      <c r="K1274" s="126"/>
      <c r="N1274" s="126"/>
      <c r="O1274" s="125"/>
      <c r="P1274" s="125"/>
      <c r="Q1274" s="137"/>
      <c r="R1274" s="137"/>
      <c r="S1274" s="137"/>
      <c r="T1274" s="137"/>
    </row>
    <row r="1275" spans="1:20" ht="13.9" customHeight="1" x14ac:dyDescent="0.25">
      <c r="A1275" s="153">
        <v>17</v>
      </c>
      <c r="B1275" s="153" t="s">
        <v>3212</v>
      </c>
      <c r="C1275" s="119" t="s">
        <v>3130</v>
      </c>
      <c r="D1275" s="155" t="s">
        <v>1848</v>
      </c>
      <c r="E1275" s="247">
        <v>150000</v>
      </c>
      <c r="F1275" s="153"/>
      <c r="G1275" s="32">
        <v>150000</v>
      </c>
      <c r="H1275" s="125"/>
      <c r="I1275" s="125"/>
      <c r="J1275" s="126"/>
      <c r="K1275" s="126"/>
      <c r="N1275" s="126"/>
      <c r="O1275" s="125"/>
      <c r="P1275" s="125"/>
      <c r="Q1275" s="137"/>
      <c r="R1275" s="137"/>
      <c r="S1275" s="137"/>
      <c r="T1275" s="137"/>
    </row>
    <row r="1276" spans="1:20" ht="13.9" customHeight="1" x14ac:dyDescent="0.25">
      <c r="A1276" s="153">
        <v>18</v>
      </c>
      <c r="B1276" s="153" t="s">
        <v>3213</v>
      </c>
      <c r="C1276" s="119" t="s">
        <v>3131</v>
      </c>
      <c r="D1276" s="155" t="s">
        <v>1848</v>
      </c>
      <c r="E1276" s="247">
        <v>150000</v>
      </c>
      <c r="F1276" s="153"/>
      <c r="G1276" s="32">
        <v>150000</v>
      </c>
      <c r="H1276" s="125"/>
      <c r="I1276" s="125"/>
      <c r="J1276" s="126"/>
      <c r="K1276" s="126"/>
      <c r="N1276" s="126"/>
      <c r="O1276" s="125"/>
      <c r="P1276" s="125"/>
      <c r="Q1276" s="137"/>
      <c r="R1276" s="137"/>
      <c r="S1276" s="137"/>
      <c r="T1276" s="137"/>
    </row>
    <row r="1277" spans="1:20" ht="13.9" customHeight="1" x14ac:dyDescent="0.25">
      <c r="A1277" s="153">
        <v>19</v>
      </c>
      <c r="B1277" s="153" t="s">
        <v>3214</v>
      </c>
      <c r="C1277" s="119" t="s">
        <v>3132</v>
      </c>
      <c r="D1277" s="155" t="s">
        <v>1848</v>
      </c>
      <c r="E1277" s="247">
        <v>150000</v>
      </c>
      <c r="F1277" s="153"/>
      <c r="G1277" s="32">
        <v>150000</v>
      </c>
      <c r="H1277" s="125"/>
      <c r="I1277" s="125"/>
      <c r="J1277" s="126"/>
      <c r="K1277" s="126"/>
      <c r="N1277" s="126"/>
      <c r="O1277" s="125"/>
      <c r="P1277" s="125"/>
      <c r="Q1277" s="137"/>
      <c r="R1277" s="137"/>
      <c r="S1277" s="137"/>
      <c r="T1277" s="137"/>
    </row>
    <row r="1278" spans="1:20" ht="13.9" customHeight="1" x14ac:dyDescent="0.25">
      <c r="A1278" s="153">
        <v>20</v>
      </c>
      <c r="B1278" s="153" t="s">
        <v>3215</v>
      </c>
      <c r="C1278" s="119" t="s">
        <v>3133</v>
      </c>
      <c r="D1278" s="155" t="s">
        <v>1848</v>
      </c>
      <c r="E1278" s="247">
        <v>150000</v>
      </c>
      <c r="F1278" s="153"/>
      <c r="G1278" s="32">
        <v>150000</v>
      </c>
      <c r="H1278" s="125"/>
      <c r="I1278" s="125"/>
      <c r="J1278" s="126"/>
      <c r="K1278" s="126"/>
      <c r="N1278" s="126"/>
      <c r="O1278" s="125"/>
      <c r="P1278" s="125"/>
      <c r="Q1278" s="137"/>
      <c r="R1278" s="137"/>
      <c r="S1278" s="137"/>
      <c r="T1278" s="137"/>
    </row>
    <row r="1279" spans="1:20" ht="13.9" customHeight="1" x14ac:dyDescent="0.25">
      <c r="A1279" s="153">
        <v>21</v>
      </c>
      <c r="B1279" s="153" t="s">
        <v>3216</v>
      </c>
      <c r="C1279" s="119" t="s">
        <v>3134</v>
      </c>
      <c r="D1279" s="155" t="s">
        <v>2577</v>
      </c>
      <c r="E1279" s="247">
        <v>430000</v>
      </c>
      <c r="F1279" s="153"/>
      <c r="G1279" s="32">
        <v>430000</v>
      </c>
      <c r="H1279" s="125"/>
      <c r="I1279" s="125"/>
      <c r="J1279" s="126"/>
      <c r="K1279" s="126"/>
      <c r="N1279" s="126"/>
      <c r="O1279" s="125"/>
      <c r="P1279" s="125"/>
      <c r="Q1279" s="137"/>
      <c r="R1279" s="137"/>
      <c r="S1279" s="137"/>
      <c r="T1279" s="137"/>
    </row>
    <row r="1280" spans="1:20" ht="13.9" customHeight="1" x14ac:dyDescent="0.25">
      <c r="A1280" s="153">
        <v>22</v>
      </c>
      <c r="B1280" s="153" t="s">
        <v>3217</v>
      </c>
      <c r="C1280" s="119" t="s">
        <v>3135</v>
      </c>
      <c r="D1280" s="155" t="s">
        <v>1848</v>
      </c>
      <c r="E1280" s="247">
        <v>150000</v>
      </c>
      <c r="F1280" s="153"/>
      <c r="G1280" s="32">
        <v>150000</v>
      </c>
      <c r="H1280" s="125"/>
      <c r="I1280" s="125"/>
      <c r="J1280" s="126"/>
      <c r="K1280" s="126"/>
      <c r="N1280" s="126"/>
      <c r="O1280" s="125"/>
      <c r="P1280" s="125"/>
      <c r="Q1280" s="137"/>
      <c r="R1280" s="137"/>
      <c r="S1280" s="137"/>
      <c r="T1280" s="137"/>
    </row>
    <row r="1281" spans="1:20" ht="13.9" customHeight="1" x14ac:dyDescent="0.25">
      <c r="A1281" s="153">
        <v>23</v>
      </c>
      <c r="B1281" s="153" t="s">
        <v>3218</v>
      </c>
      <c r="C1281" s="119" t="s">
        <v>3136</v>
      </c>
      <c r="D1281" s="146" t="s">
        <v>3137</v>
      </c>
      <c r="E1281" s="247">
        <v>1220000</v>
      </c>
      <c r="F1281" s="153"/>
      <c r="G1281" s="32">
        <v>1220000</v>
      </c>
      <c r="H1281" s="125"/>
      <c r="I1281" s="125"/>
      <c r="J1281" s="126"/>
      <c r="K1281" s="126"/>
      <c r="N1281" s="126"/>
      <c r="O1281" s="125"/>
      <c r="P1281" s="125"/>
      <c r="Q1281" s="137"/>
      <c r="R1281" s="137"/>
      <c r="S1281" s="137"/>
      <c r="T1281" s="137"/>
    </row>
    <row r="1282" spans="1:20" ht="13.9" customHeight="1" x14ac:dyDescent="0.25">
      <c r="A1282" s="153">
        <v>24</v>
      </c>
      <c r="B1282" s="153" t="s">
        <v>3219</v>
      </c>
      <c r="C1282" s="119" t="s">
        <v>3138</v>
      </c>
      <c r="D1282" s="155" t="s">
        <v>1848</v>
      </c>
      <c r="E1282" s="247">
        <v>150000</v>
      </c>
      <c r="F1282" s="153"/>
      <c r="G1282" s="32">
        <v>150000</v>
      </c>
      <c r="H1282" s="125"/>
      <c r="I1282" s="125"/>
      <c r="J1282" s="126"/>
      <c r="K1282" s="126"/>
      <c r="N1282" s="126"/>
      <c r="O1282" s="125"/>
      <c r="P1282" s="125"/>
      <c r="Q1282" s="137"/>
      <c r="R1282" s="137"/>
      <c r="S1282" s="137"/>
      <c r="T1282" s="137"/>
    </row>
    <row r="1283" spans="1:20" ht="13.9" customHeight="1" x14ac:dyDescent="0.25">
      <c r="A1283" s="153">
        <v>25</v>
      </c>
      <c r="B1283" s="153" t="s">
        <v>3220</v>
      </c>
      <c r="C1283" s="119" t="s">
        <v>3139</v>
      </c>
      <c r="D1283" s="155" t="s">
        <v>1848</v>
      </c>
      <c r="E1283" s="247">
        <v>150000</v>
      </c>
      <c r="F1283" s="153"/>
      <c r="G1283" s="32">
        <v>150000</v>
      </c>
      <c r="H1283" s="125"/>
      <c r="I1283" s="125"/>
      <c r="J1283" s="126"/>
      <c r="K1283" s="126"/>
      <c r="N1283" s="126"/>
      <c r="O1283" s="125"/>
      <c r="P1283" s="125"/>
      <c r="Q1283" s="137"/>
      <c r="R1283" s="137"/>
      <c r="S1283" s="137"/>
      <c r="T1283" s="137"/>
    </row>
    <row r="1284" spans="1:20" ht="13.9" customHeight="1" x14ac:dyDescent="0.25">
      <c r="A1284" s="153">
        <v>26</v>
      </c>
      <c r="B1284" s="153" t="s">
        <v>3221</v>
      </c>
      <c r="C1284" s="119" t="s">
        <v>3138</v>
      </c>
      <c r="D1284" s="155" t="s">
        <v>2577</v>
      </c>
      <c r="E1284" s="247">
        <v>430000</v>
      </c>
      <c r="F1284" s="153"/>
      <c r="G1284" s="32">
        <v>430000</v>
      </c>
      <c r="H1284" s="125"/>
      <c r="I1284" s="125"/>
      <c r="J1284" s="126"/>
      <c r="K1284" s="126"/>
      <c r="N1284" s="126"/>
      <c r="O1284" s="125"/>
      <c r="P1284" s="125"/>
      <c r="Q1284" s="137"/>
      <c r="R1284" s="137"/>
      <c r="S1284" s="137"/>
      <c r="T1284" s="137"/>
    </row>
    <row r="1285" spans="1:20" ht="13.9" customHeight="1" x14ac:dyDescent="0.25">
      <c r="A1285" s="153">
        <v>27</v>
      </c>
      <c r="B1285" s="153" t="s">
        <v>3222</v>
      </c>
      <c r="C1285" s="119" t="s">
        <v>3140</v>
      </c>
      <c r="D1285" s="155" t="s">
        <v>1848</v>
      </c>
      <c r="E1285" s="247">
        <v>150000</v>
      </c>
      <c r="F1285" s="153"/>
      <c r="G1285" s="32">
        <v>150000</v>
      </c>
      <c r="H1285" s="125"/>
      <c r="I1285" s="125"/>
      <c r="J1285" s="126"/>
      <c r="K1285" s="126"/>
      <c r="N1285" s="126"/>
      <c r="O1285" s="125"/>
      <c r="P1285" s="125"/>
      <c r="Q1285" s="137"/>
      <c r="R1285" s="137"/>
      <c r="S1285" s="137"/>
      <c r="T1285" s="137"/>
    </row>
    <row r="1286" spans="1:20" ht="13.9" customHeight="1" x14ac:dyDescent="0.25">
      <c r="A1286" s="153">
        <v>28</v>
      </c>
      <c r="B1286" s="153" t="s">
        <v>3223</v>
      </c>
      <c r="C1286" s="119" t="s">
        <v>3141</v>
      </c>
      <c r="D1286" s="155" t="s">
        <v>1848</v>
      </c>
      <c r="E1286" s="247">
        <v>150000</v>
      </c>
      <c r="F1286" s="153"/>
      <c r="G1286" s="32">
        <v>150000</v>
      </c>
      <c r="H1286" s="125"/>
      <c r="I1286" s="125"/>
      <c r="J1286" s="126"/>
      <c r="K1286" s="126"/>
      <c r="N1286" s="126"/>
      <c r="O1286" s="125"/>
      <c r="P1286" s="125"/>
      <c r="Q1286" s="137"/>
      <c r="R1286" s="137"/>
      <c r="S1286" s="137"/>
      <c r="T1286" s="137"/>
    </row>
    <row r="1287" spans="1:20" ht="13.9" customHeight="1" x14ac:dyDescent="0.25">
      <c r="A1287" s="153">
        <v>29</v>
      </c>
      <c r="B1287" s="153" t="s">
        <v>3224</v>
      </c>
      <c r="C1287" s="119" t="s">
        <v>3142</v>
      </c>
      <c r="D1287" s="155" t="s">
        <v>1848</v>
      </c>
      <c r="E1287" s="247">
        <v>150000</v>
      </c>
      <c r="F1287" s="153"/>
      <c r="G1287" s="32">
        <v>150000</v>
      </c>
      <c r="H1287" s="125"/>
      <c r="I1287" s="125"/>
      <c r="J1287" s="126"/>
      <c r="K1287" s="126"/>
      <c r="N1287" s="126"/>
      <c r="O1287" s="125"/>
      <c r="P1287" s="125"/>
      <c r="Q1287" s="137"/>
      <c r="R1287" s="137"/>
      <c r="S1287" s="137"/>
      <c r="T1287" s="137"/>
    </row>
    <row r="1288" spans="1:20" ht="13.9" customHeight="1" x14ac:dyDescent="0.25">
      <c r="A1288" s="153">
        <v>30</v>
      </c>
      <c r="B1288" s="153" t="s">
        <v>3225</v>
      </c>
      <c r="C1288" s="119" t="s">
        <v>3143</v>
      </c>
      <c r="D1288" s="155" t="s">
        <v>1848</v>
      </c>
      <c r="E1288" s="247">
        <v>150000</v>
      </c>
      <c r="F1288" s="153"/>
      <c r="G1288" s="32">
        <v>150000</v>
      </c>
      <c r="H1288" s="125"/>
      <c r="I1288" s="125"/>
      <c r="J1288" s="126"/>
      <c r="K1288" s="126"/>
      <c r="N1288" s="126"/>
      <c r="O1288" s="125"/>
      <c r="P1288" s="125"/>
      <c r="Q1288" s="137"/>
      <c r="R1288" s="137"/>
      <c r="S1288" s="137"/>
      <c r="T1288" s="137"/>
    </row>
    <row r="1289" spans="1:20" ht="13.9" customHeight="1" x14ac:dyDescent="0.25">
      <c r="A1289" s="153">
        <v>31</v>
      </c>
      <c r="B1289" s="153" t="s">
        <v>3226</v>
      </c>
      <c r="C1289" s="119" t="s">
        <v>3144</v>
      </c>
      <c r="D1289" s="155" t="s">
        <v>1848</v>
      </c>
      <c r="E1289" s="247">
        <v>150000</v>
      </c>
      <c r="F1289" s="153"/>
      <c r="G1289" s="32">
        <v>150000</v>
      </c>
      <c r="H1289" s="125"/>
      <c r="I1289" s="125"/>
      <c r="J1289" s="126"/>
      <c r="K1289" s="126"/>
      <c r="N1289" s="126"/>
      <c r="O1289" s="125"/>
      <c r="P1289" s="125"/>
      <c r="Q1289" s="137"/>
      <c r="R1289" s="137"/>
      <c r="S1289" s="137"/>
      <c r="T1289" s="137"/>
    </row>
    <row r="1290" spans="1:20" ht="13.9" customHeight="1" x14ac:dyDescent="0.25">
      <c r="A1290" s="153">
        <v>32</v>
      </c>
      <c r="B1290" s="153" t="s">
        <v>3227</v>
      </c>
      <c r="C1290" s="119" t="s">
        <v>3145</v>
      </c>
      <c r="D1290" s="155" t="s">
        <v>1848</v>
      </c>
      <c r="E1290" s="247">
        <v>150000</v>
      </c>
      <c r="F1290" s="153"/>
      <c r="G1290" s="32">
        <v>150000</v>
      </c>
      <c r="H1290" s="125"/>
      <c r="I1290" s="125"/>
      <c r="J1290" s="126"/>
      <c r="K1290" s="126"/>
      <c r="N1290" s="126"/>
      <c r="O1290" s="125"/>
      <c r="P1290" s="125"/>
      <c r="Q1290" s="137"/>
      <c r="R1290" s="137"/>
      <c r="S1290" s="137"/>
      <c r="T1290" s="137"/>
    </row>
    <row r="1291" spans="1:20" ht="13.9" customHeight="1" x14ac:dyDescent="0.25">
      <c r="A1291" s="153">
        <v>33</v>
      </c>
      <c r="B1291" s="153" t="s">
        <v>3228</v>
      </c>
      <c r="C1291" s="119" t="s">
        <v>3146</v>
      </c>
      <c r="D1291" s="155" t="s">
        <v>1848</v>
      </c>
      <c r="E1291" s="247">
        <v>150000</v>
      </c>
      <c r="F1291" s="153"/>
      <c r="G1291" s="32">
        <v>150000</v>
      </c>
      <c r="H1291" s="125"/>
      <c r="I1291" s="125"/>
      <c r="J1291" s="126"/>
      <c r="K1291" s="126"/>
      <c r="N1291" s="126"/>
      <c r="O1291" s="125"/>
      <c r="P1291" s="125"/>
      <c r="Q1291" s="137"/>
      <c r="R1291" s="137"/>
      <c r="S1291" s="137"/>
      <c r="T1291" s="137"/>
    </row>
    <row r="1292" spans="1:20" ht="13.9" customHeight="1" x14ac:dyDescent="0.25">
      <c r="A1292" s="153">
        <v>34</v>
      </c>
      <c r="B1292" s="153" t="s">
        <v>3229</v>
      </c>
      <c r="C1292" s="119" t="s">
        <v>3147</v>
      </c>
      <c r="D1292" s="155" t="s">
        <v>1848</v>
      </c>
      <c r="E1292" s="247">
        <v>150000</v>
      </c>
      <c r="F1292" s="153"/>
      <c r="G1292" s="32">
        <v>150000</v>
      </c>
      <c r="H1292" s="125"/>
      <c r="I1292" s="125"/>
      <c r="J1292" s="126"/>
      <c r="K1292" s="126"/>
      <c r="N1292" s="126"/>
      <c r="O1292" s="125"/>
      <c r="P1292" s="125"/>
      <c r="Q1292" s="137"/>
      <c r="R1292" s="137"/>
      <c r="S1292" s="137"/>
      <c r="T1292" s="137"/>
    </row>
    <row r="1293" spans="1:20" ht="13.9" customHeight="1" x14ac:dyDescent="0.25">
      <c r="A1293" s="153">
        <v>35</v>
      </c>
      <c r="B1293" s="153" t="s">
        <v>3230</v>
      </c>
      <c r="C1293" s="119" t="s">
        <v>3148</v>
      </c>
      <c r="D1293" s="155" t="s">
        <v>1848</v>
      </c>
      <c r="E1293" s="247">
        <v>150000</v>
      </c>
      <c r="F1293" s="153"/>
      <c r="G1293" s="32">
        <v>150000</v>
      </c>
      <c r="H1293" s="125"/>
      <c r="I1293" s="125"/>
      <c r="J1293" s="126"/>
      <c r="K1293" s="126"/>
      <c r="N1293" s="126"/>
      <c r="O1293" s="125"/>
      <c r="P1293" s="125"/>
      <c r="Q1293" s="137"/>
      <c r="R1293" s="137"/>
      <c r="S1293" s="137"/>
      <c r="T1293" s="137"/>
    </row>
    <row r="1294" spans="1:20" ht="13.9" customHeight="1" x14ac:dyDescent="0.25">
      <c r="A1294" s="153">
        <v>36</v>
      </c>
      <c r="B1294" s="153" t="s">
        <v>3231</v>
      </c>
      <c r="C1294" s="119" t="s">
        <v>3149</v>
      </c>
      <c r="D1294" s="155" t="s">
        <v>1848</v>
      </c>
      <c r="E1294" s="247">
        <v>150000</v>
      </c>
      <c r="F1294" s="153"/>
      <c r="G1294" s="32">
        <v>150000</v>
      </c>
      <c r="H1294" s="125"/>
      <c r="I1294" s="125"/>
      <c r="J1294" s="126"/>
      <c r="K1294" s="126"/>
      <c r="N1294" s="126"/>
      <c r="O1294" s="125"/>
      <c r="P1294" s="125"/>
      <c r="Q1294" s="137"/>
      <c r="R1294" s="137"/>
      <c r="S1294" s="137"/>
      <c r="T1294" s="137"/>
    </row>
    <row r="1295" spans="1:20" ht="13.9" customHeight="1" x14ac:dyDescent="0.25">
      <c r="A1295" s="153">
        <v>37</v>
      </c>
      <c r="B1295" s="153" t="s">
        <v>3232</v>
      </c>
      <c r="C1295" s="119" t="s">
        <v>3150</v>
      </c>
      <c r="D1295" s="155" t="s">
        <v>1848</v>
      </c>
      <c r="E1295" s="247">
        <v>150000</v>
      </c>
      <c r="F1295" s="153"/>
      <c r="G1295" s="32">
        <v>150000</v>
      </c>
      <c r="H1295" s="125"/>
      <c r="I1295" s="125"/>
      <c r="J1295" s="126"/>
      <c r="K1295" s="126"/>
      <c r="N1295" s="126"/>
      <c r="O1295" s="125"/>
      <c r="P1295" s="125"/>
      <c r="Q1295" s="137"/>
      <c r="R1295" s="137"/>
      <c r="S1295" s="137"/>
      <c r="T1295" s="137"/>
    </row>
    <row r="1296" spans="1:20" ht="13.9" customHeight="1" x14ac:dyDescent="0.25">
      <c r="A1296" s="153">
        <v>38</v>
      </c>
      <c r="B1296" s="153" t="s">
        <v>3233</v>
      </c>
      <c r="C1296" s="119" t="s">
        <v>3151</v>
      </c>
      <c r="D1296" s="155" t="s">
        <v>1848</v>
      </c>
      <c r="E1296" s="247">
        <v>150000</v>
      </c>
      <c r="F1296" s="153"/>
      <c r="G1296" s="32">
        <v>150000</v>
      </c>
      <c r="H1296" s="125"/>
      <c r="I1296" s="125"/>
      <c r="J1296" s="126"/>
      <c r="K1296" s="126"/>
      <c r="N1296" s="126"/>
      <c r="O1296" s="125"/>
      <c r="P1296" s="125"/>
      <c r="Q1296" s="137"/>
      <c r="R1296" s="137"/>
      <c r="S1296" s="137"/>
      <c r="T1296" s="137"/>
    </row>
    <row r="1297" spans="1:20" ht="13.9" customHeight="1" x14ac:dyDescent="0.25">
      <c r="A1297" s="153">
        <v>39</v>
      </c>
      <c r="B1297" s="153" t="s">
        <v>3234</v>
      </c>
      <c r="C1297" s="119" t="s">
        <v>3152</v>
      </c>
      <c r="D1297" s="155" t="s">
        <v>1848</v>
      </c>
      <c r="E1297" s="247">
        <v>150000</v>
      </c>
      <c r="F1297" s="153"/>
      <c r="G1297" s="32">
        <v>150000</v>
      </c>
      <c r="H1297" s="125"/>
      <c r="I1297" s="125"/>
      <c r="J1297" s="126"/>
      <c r="K1297" s="126"/>
      <c r="N1297" s="126"/>
      <c r="O1297" s="125"/>
      <c r="P1297" s="125"/>
      <c r="Q1297" s="137"/>
      <c r="R1297" s="137"/>
      <c r="S1297" s="137"/>
      <c r="T1297" s="137"/>
    </row>
    <row r="1298" spans="1:20" ht="13.9" customHeight="1" x14ac:dyDescent="0.25">
      <c r="A1298" s="153">
        <v>40</v>
      </c>
      <c r="B1298" s="153" t="s">
        <v>3235</v>
      </c>
      <c r="C1298" s="119" t="s">
        <v>3153</v>
      </c>
      <c r="D1298" s="155" t="s">
        <v>1848</v>
      </c>
      <c r="E1298" s="247">
        <v>150000</v>
      </c>
      <c r="F1298" s="153"/>
      <c r="G1298" s="32">
        <v>150000</v>
      </c>
      <c r="H1298" s="125"/>
      <c r="I1298" s="125"/>
      <c r="J1298" s="126"/>
      <c r="K1298" s="126"/>
      <c r="N1298" s="126"/>
      <c r="O1298" s="125"/>
      <c r="P1298" s="125"/>
      <c r="Q1298" s="137"/>
      <c r="R1298" s="137"/>
      <c r="S1298" s="137"/>
      <c r="T1298" s="137"/>
    </row>
    <row r="1299" spans="1:20" ht="13.9" customHeight="1" x14ac:dyDescent="0.25">
      <c r="A1299" s="153">
        <v>41</v>
      </c>
      <c r="B1299" s="153" t="s">
        <v>3236</v>
      </c>
      <c r="C1299" s="119" t="s">
        <v>3154</v>
      </c>
      <c r="D1299" s="155" t="s">
        <v>1848</v>
      </c>
      <c r="E1299" s="247">
        <v>150000</v>
      </c>
      <c r="F1299" s="153"/>
      <c r="G1299" s="32">
        <v>150000</v>
      </c>
      <c r="H1299" s="125"/>
      <c r="I1299" s="125"/>
      <c r="J1299" s="126"/>
      <c r="K1299" s="126"/>
      <c r="N1299" s="126"/>
      <c r="O1299" s="125"/>
      <c r="P1299" s="125"/>
      <c r="Q1299" s="137"/>
      <c r="R1299" s="137"/>
      <c r="S1299" s="137"/>
      <c r="T1299" s="137"/>
    </row>
    <row r="1300" spans="1:20" ht="13.9" customHeight="1" x14ac:dyDescent="0.25">
      <c r="A1300" s="153">
        <v>42</v>
      </c>
      <c r="B1300" s="153" t="s">
        <v>3237</v>
      </c>
      <c r="C1300" s="119" t="s">
        <v>3155</v>
      </c>
      <c r="D1300" s="163" t="s">
        <v>3156</v>
      </c>
      <c r="E1300" s="247">
        <v>1650000</v>
      </c>
      <c r="F1300" s="153"/>
      <c r="G1300" s="32">
        <v>1650000</v>
      </c>
      <c r="H1300" s="125"/>
      <c r="I1300" s="125"/>
      <c r="J1300" s="126"/>
      <c r="K1300" s="126"/>
      <c r="N1300" s="126"/>
      <c r="O1300" s="125"/>
      <c r="P1300" s="125"/>
      <c r="Q1300" s="137"/>
      <c r="R1300" s="137"/>
      <c r="S1300" s="137"/>
      <c r="T1300" s="137"/>
    </row>
    <row r="1301" spans="1:20" ht="13.9" customHeight="1" x14ac:dyDescent="0.25">
      <c r="A1301" s="153">
        <v>43</v>
      </c>
      <c r="B1301" s="153" t="s">
        <v>3238</v>
      </c>
      <c r="C1301" s="119" t="s">
        <v>3157</v>
      </c>
      <c r="D1301" s="155" t="s">
        <v>2576</v>
      </c>
      <c r="E1301" s="247">
        <v>400000</v>
      </c>
      <c r="F1301" s="153"/>
      <c r="G1301" s="32">
        <v>400000</v>
      </c>
      <c r="H1301" s="125"/>
      <c r="I1301" s="125"/>
      <c r="J1301" s="126"/>
      <c r="K1301" s="126"/>
      <c r="N1301" s="126"/>
      <c r="O1301" s="125"/>
      <c r="P1301" s="125"/>
      <c r="Q1301" s="137"/>
      <c r="R1301" s="137"/>
      <c r="S1301" s="137"/>
      <c r="T1301" s="137"/>
    </row>
    <row r="1302" spans="1:20" ht="13.9" customHeight="1" x14ac:dyDescent="0.25">
      <c r="A1302" s="153">
        <v>44</v>
      </c>
      <c r="B1302" s="153" t="s">
        <v>3239</v>
      </c>
      <c r="C1302" s="119" t="s">
        <v>3158</v>
      </c>
      <c r="D1302" s="155" t="s">
        <v>2576</v>
      </c>
      <c r="E1302" s="247">
        <v>400000</v>
      </c>
      <c r="F1302" s="153"/>
      <c r="G1302" s="32">
        <v>400000</v>
      </c>
      <c r="H1302" s="125"/>
      <c r="I1302" s="125"/>
      <c r="J1302" s="126"/>
      <c r="K1302" s="126"/>
      <c r="N1302" s="126"/>
      <c r="O1302" s="125"/>
      <c r="P1302" s="125"/>
      <c r="Q1302" s="137"/>
      <c r="R1302" s="137"/>
      <c r="S1302" s="137"/>
      <c r="T1302" s="137"/>
    </row>
    <row r="1303" spans="1:20" ht="13.9" customHeight="1" x14ac:dyDescent="0.25">
      <c r="A1303" s="153">
        <v>45</v>
      </c>
      <c r="B1303" s="153" t="s">
        <v>3240</v>
      </c>
      <c r="C1303" s="119" t="s">
        <v>3159</v>
      </c>
      <c r="D1303" s="155" t="s">
        <v>2576</v>
      </c>
      <c r="E1303" s="247">
        <v>400000</v>
      </c>
      <c r="F1303" s="153"/>
      <c r="G1303" s="32">
        <v>400000</v>
      </c>
      <c r="H1303" s="125"/>
      <c r="I1303" s="125"/>
      <c r="J1303" s="126"/>
      <c r="K1303" s="126"/>
      <c r="N1303" s="126"/>
      <c r="O1303" s="125"/>
      <c r="P1303" s="125"/>
      <c r="Q1303" s="137"/>
      <c r="R1303" s="137"/>
      <c r="S1303" s="137"/>
      <c r="T1303" s="137"/>
    </row>
    <row r="1304" spans="1:20" ht="13.9" customHeight="1" x14ac:dyDescent="0.25">
      <c r="A1304" s="153">
        <v>46</v>
      </c>
      <c r="B1304" s="153" t="s">
        <v>3241</v>
      </c>
      <c r="C1304" s="119" t="s">
        <v>3160</v>
      </c>
      <c r="D1304" s="155" t="s">
        <v>2576</v>
      </c>
      <c r="E1304" s="247">
        <v>400000</v>
      </c>
      <c r="F1304" s="153"/>
      <c r="G1304" s="32">
        <v>400000</v>
      </c>
      <c r="H1304" s="125"/>
      <c r="I1304" s="125"/>
      <c r="J1304" s="126"/>
      <c r="K1304" s="126"/>
      <c r="N1304" s="126"/>
      <c r="O1304" s="125"/>
      <c r="P1304" s="125"/>
      <c r="Q1304" s="137"/>
      <c r="R1304" s="137"/>
      <c r="S1304" s="137"/>
      <c r="T1304" s="137"/>
    </row>
    <row r="1305" spans="1:20" ht="13.9" customHeight="1" x14ac:dyDescent="0.25">
      <c r="A1305" s="153">
        <v>47</v>
      </c>
      <c r="B1305" s="153" t="s">
        <v>3242</v>
      </c>
      <c r="C1305" s="119" t="s">
        <v>3161</v>
      </c>
      <c r="D1305" s="155" t="s">
        <v>2576</v>
      </c>
      <c r="E1305" s="247">
        <v>400000</v>
      </c>
      <c r="F1305" s="153"/>
      <c r="G1305" s="32">
        <v>400000</v>
      </c>
      <c r="H1305" s="125"/>
      <c r="I1305" s="125"/>
      <c r="J1305" s="126"/>
      <c r="K1305" s="126"/>
      <c r="N1305" s="126"/>
      <c r="O1305" s="125"/>
      <c r="P1305" s="125"/>
      <c r="Q1305" s="137"/>
      <c r="R1305" s="137"/>
      <c r="S1305" s="137"/>
      <c r="T1305" s="137"/>
    </row>
    <row r="1306" spans="1:20" ht="13.9" customHeight="1" x14ac:dyDescent="0.25">
      <c r="A1306" s="153">
        <v>48</v>
      </c>
      <c r="B1306" s="153" t="s">
        <v>3243</v>
      </c>
      <c r="C1306" s="119" t="s">
        <v>3162</v>
      </c>
      <c r="D1306" s="155" t="s">
        <v>2576</v>
      </c>
      <c r="E1306" s="247">
        <v>400000</v>
      </c>
      <c r="F1306" s="153"/>
      <c r="G1306" s="32">
        <v>400000</v>
      </c>
      <c r="H1306" s="125"/>
      <c r="I1306" s="125"/>
      <c r="J1306" s="126"/>
      <c r="K1306" s="126"/>
      <c r="N1306" s="126"/>
      <c r="O1306" s="125"/>
      <c r="P1306" s="125"/>
      <c r="Q1306" s="137"/>
      <c r="R1306" s="137"/>
      <c r="S1306" s="137"/>
      <c r="T1306" s="137"/>
    </row>
    <row r="1307" spans="1:20" ht="13.9" customHeight="1" x14ac:dyDescent="0.25">
      <c r="A1307" s="153">
        <v>49</v>
      </c>
      <c r="B1307" s="153" t="s">
        <v>3244</v>
      </c>
      <c r="C1307" s="119" t="s">
        <v>3163</v>
      </c>
      <c r="D1307" s="155" t="s">
        <v>2576</v>
      </c>
      <c r="E1307" s="247">
        <v>400000</v>
      </c>
      <c r="F1307" s="153"/>
      <c r="G1307" s="32">
        <v>400000</v>
      </c>
      <c r="H1307" s="125"/>
      <c r="I1307" s="125"/>
      <c r="J1307" s="126"/>
      <c r="K1307" s="126"/>
      <c r="N1307" s="126"/>
      <c r="O1307" s="125"/>
      <c r="P1307" s="125"/>
      <c r="Q1307" s="137"/>
      <c r="R1307" s="137"/>
      <c r="S1307" s="137"/>
      <c r="T1307" s="137"/>
    </row>
    <row r="1308" spans="1:20" ht="13.9" customHeight="1" x14ac:dyDescent="0.25">
      <c r="A1308" s="153">
        <v>50</v>
      </c>
      <c r="B1308" s="153" t="s">
        <v>3245</v>
      </c>
      <c r="C1308" s="119" t="s">
        <v>3164</v>
      </c>
      <c r="D1308" s="155" t="s">
        <v>2577</v>
      </c>
      <c r="E1308" s="247">
        <v>430000</v>
      </c>
      <c r="F1308" s="153"/>
      <c r="G1308" s="32">
        <v>430000</v>
      </c>
      <c r="H1308" s="125"/>
      <c r="I1308" s="125"/>
      <c r="J1308" s="126"/>
      <c r="K1308" s="126"/>
      <c r="N1308" s="126"/>
      <c r="O1308" s="125"/>
      <c r="P1308" s="125"/>
      <c r="Q1308" s="137"/>
      <c r="R1308" s="137"/>
      <c r="S1308" s="137"/>
      <c r="T1308" s="137"/>
    </row>
    <row r="1309" spans="1:20" ht="13.9" customHeight="1" x14ac:dyDescent="0.25">
      <c r="A1309" s="153">
        <v>51</v>
      </c>
      <c r="B1309" s="153" t="s">
        <v>3246</v>
      </c>
      <c r="C1309" s="119" t="s">
        <v>3165</v>
      </c>
      <c r="D1309" s="155" t="s">
        <v>2576</v>
      </c>
      <c r="E1309" s="247">
        <v>400000</v>
      </c>
      <c r="F1309" s="153"/>
      <c r="G1309" s="32">
        <v>400000</v>
      </c>
      <c r="H1309" s="125"/>
      <c r="I1309" s="125"/>
      <c r="J1309" s="126"/>
      <c r="K1309" s="126"/>
      <c r="N1309" s="126"/>
      <c r="O1309" s="125"/>
      <c r="P1309" s="125"/>
      <c r="Q1309" s="137"/>
      <c r="R1309" s="137"/>
      <c r="S1309" s="137"/>
      <c r="T1309" s="137"/>
    </row>
    <row r="1310" spans="1:20" ht="13.9" customHeight="1" x14ac:dyDescent="0.25">
      <c r="A1310" s="153">
        <v>52</v>
      </c>
      <c r="B1310" s="153" t="s">
        <v>3247</v>
      </c>
      <c r="C1310" s="119" t="s">
        <v>3166</v>
      </c>
      <c r="D1310" s="155" t="s">
        <v>2576</v>
      </c>
      <c r="E1310" s="247">
        <v>400000</v>
      </c>
      <c r="F1310" s="153"/>
      <c r="G1310" s="32">
        <v>400000</v>
      </c>
      <c r="H1310" s="125"/>
      <c r="I1310" s="125"/>
      <c r="J1310" s="126"/>
      <c r="K1310" s="126"/>
      <c r="N1310" s="126"/>
      <c r="O1310" s="125"/>
      <c r="P1310" s="125"/>
      <c r="Q1310" s="137"/>
      <c r="R1310" s="137"/>
      <c r="S1310" s="137"/>
      <c r="T1310" s="137"/>
    </row>
    <row r="1311" spans="1:20" ht="13.9" customHeight="1" x14ac:dyDescent="0.25">
      <c r="A1311" s="153">
        <v>53</v>
      </c>
      <c r="B1311" s="153" t="s">
        <v>3248</v>
      </c>
      <c r="C1311" s="119" t="s">
        <v>3167</v>
      </c>
      <c r="D1311" s="155" t="s">
        <v>2576</v>
      </c>
      <c r="E1311" s="247">
        <v>400000</v>
      </c>
      <c r="F1311" s="153"/>
      <c r="G1311" s="32">
        <v>400000</v>
      </c>
      <c r="H1311" s="125"/>
      <c r="I1311" s="125"/>
      <c r="J1311" s="126"/>
      <c r="K1311" s="126"/>
      <c r="N1311" s="126"/>
      <c r="O1311" s="125"/>
      <c r="P1311" s="125"/>
      <c r="Q1311" s="137"/>
      <c r="R1311" s="137"/>
      <c r="S1311" s="137"/>
      <c r="T1311" s="137"/>
    </row>
    <row r="1312" spans="1:20" ht="13.9" customHeight="1" x14ac:dyDescent="0.25">
      <c r="A1312" s="153">
        <v>54</v>
      </c>
      <c r="B1312" s="153" t="s">
        <v>3249</v>
      </c>
      <c r="C1312" s="119" t="s">
        <v>3168</v>
      </c>
      <c r="D1312" s="155" t="s">
        <v>2576</v>
      </c>
      <c r="E1312" s="247">
        <v>400000</v>
      </c>
      <c r="F1312" s="153"/>
      <c r="G1312" s="32">
        <v>400000</v>
      </c>
      <c r="H1312" s="125"/>
      <c r="I1312" s="125"/>
      <c r="J1312" s="126"/>
      <c r="K1312" s="126"/>
      <c r="N1312" s="126"/>
      <c r="O1312" s="125"/>
      <c r="P1312" s="125"/>
      <c r="Q1312" s="137"/>
      <c r="R1312" s="137"/>
      <c r="S1312" s="137"/>
      <c r="T1312" s="137"/>
    </row>
    <row r="1313" spans="1:20" ht="13.9" customHeight="1" x14ac:dyDescent="0.25">
      <c r="A1313" s="153">
        <v>55</v>
      </c>
      <c r="B1313" s="153" t="s">
        <v>3250</v>
      </c>
      <c r="C1313" s="119" t="s">
        <v>3169</v>
      </c>
      <c r="D1313" s="155" t="s">
        <v>2576</v>
      </c>
      <c r="E1313" s="247">
        <v>400000</v>
      </c>
      <c r="F1313" s="153"/>
      <c r="G1313" s="32">
        <v>400000</v>
      </c>
      <c r="H1313" s="125"/>
      <c r="I1313" s="125"/>
      <c r="J1313" s="126"/>
      <c r="K1313" s="126"/>
      <c r="N1313" s="126"/>
      <c r="O1313" s="125"/>
      <c r="P1313" s="125"/>
      <c r="Q1313" s="137"/>
      <c r="R1313" s="137"/>
      <c r="S1313" s="137"/>
      <c r="T1313" s="137"/>
    </row>
    <row r="1314" spans="1:20" ht="13.9" customHeight="1" x14ac:dyDescent="0.25">
      <c r="A1314" s="153">
        <v>56</v>
      </c>
      <c r="B1314" s="153" t="s">
        <v>3251</v>
      </c>
      <c r="C1314" s="119" t="s">
        <v>3170</v>
      </c>
      <c r="D1314" s="155" t="s">
        <v>2576</v>
      </c>
      <c r="E1314" s="247">
        <v>400000</v>
      </c>
      <c r="F1314" s="153"/>
      <c r="G1314" s="32">
        <v>400000</v>
      </c>
      <c r="H1314" s="125"/>
      <c r="I1314" s="125"/>
      <c r="J1314" s="126"/>
      <c r="K1314" s="126"/>
      <c r="N1314" s="126"/>
      <c r="O1314" s="125"/>
      <c r="P1314" s="125"/>
      <c r="Q1314" s="137"/>
      <c r="R1314" s="137"/>
      <c r="S1314" s="137"/>
      <c r="T1314" s="137"/>
    </row>
    <row r="1315" spans="1:20" ht="13.9" customHeight="1" x14ac:dyDescent="0.25">
      <c r="A1315" s="153">
        <v>57</v>
      </c>
      <c r="B1315" s="153" t="s">
        <v>3252</v>
      </c>
      <c r="C1315" s="119" t="s">
        <v>3171</v>
      </c>
      <c r="D1315" s="155" t="s">
        <v>1848</v>
      </c>
      <c r="E1315" s="247">
        <v>150000</v>
      </c>
      <c r="F1315" s="153"/>
      <c r="G1315" s="32">
        <v>150000</v>
      </c>
      <c r="H1315" s="125"/>
      <c r="I1315" s="125"/>
      <c r="J1315" s="126"/>
      <c r="K1315" s="126"/>
      <c r="N1315" s="126"/>
      <c r="O1315" s="125"/>
      <c r="P1315" s="125"/>
      <c r="Q1315" s="137"/>
      <c r="R1315" s="137"/>
      <c r="S1315" s="137"/>
      <c r="T1315" s="137"/>
    </row>
    <row r="1316" spans="1:20" ht="13.9" customHeight="1" x14ac:dyDescent="0.25">
      <c r="A1316" s="153">
        <v>58</v>
      </c>
      <c r="B1316" s="153" t="s">
        <v>3253</v>
      </c>
      <c r="C1316" s="119" t="s">
        <v>2534</v>
      </c>
      <c r="D1316" s="155" t="s">
        <v>1848</v>
      </c>
      <c r="E1316" s="247">
        <v>150000</v>
      </c>
      <c r="F1316" s="153"/>
      <c r="G1316" s="32">
        <v>150000</v>
      </c>
      <c r="H1316" s="125"/>
      <c r="I1316" s="125"/>
      <c r="J1316" s="126"/>
      <c r="K1316" s="126"/>
      <c r="N1316" s="126"/>
      <c r="O1316" s="125"/>
      <c r="P1316" s="125"/>
      <c r="Q1316" s="137"/>
      <c r="R1316" s="137"/>
      <c r="S1316" s="137"/>
      <c r="T1316" s="137"/>
    </row>
    <row r="1317" spans="1:20" ht="13.9" customHeight="1" x14ac:dyDescent="0.25">
      <c r="A1317" s="153">
        <v>59</v>
      </c>
      <c r="B1317" s="153" t="s">
        <v>3254</v>
      </c>
      <c r="C1317" s="119" t="s">
        <v>3172</v>
      </c>
      <c r="D1317" s="155" t="s">
        <v>1848</v>
      </c>
      <c r="E1317" s="247">
        <v>150000</v>
      </c>
      <c r="F1317" s="153"/>
      <c r="G1317" s="32">
        <v>150000</v>
      </c>
      <c r="H1317" s="125"/>
      <c r="I1317" s="125"/>
      <c r="J1317" s="126"/>
      <c r="K1317" s="126"/>
      <c r="N1317" s="126"/>
      <c r="O1317" s="125"/>
      <c r="P1317" s="125"/>
      <c r="Q1317" s="137"/>
      <c r="R1317" s="137"/>
      <c r="S1317" s="137"/>
      <c r="T1317" s="137"/>
    </row>
    <row r="1318" spans="1:20" ht="13.9" customHeight="1" x14ac:dyDescent="0.25">
      <c r="A1318" s="153">
        <v>60</v>
      </c>
      <c r="B1318" s="153" t="s">
        <v>3255</v>
      </c>
      <c r="C1318" s="119" t="s">
        <v>3173</v>
      </c>
      <c r="D1318" s="155" t="s">
        <v>1848</v>
      </c>
      <c r="E1318" s="247">
        <v>150000</v>
      </c>
      <c r="F1318" s="153"/>
      <c r="G1318" s="32">
        <v>150000</v>
      </c>
      <c r="H1318" s="125"/>
      <c r="I1318" s="125"/>
      <c r="J1318" s="126"/>
      <c r="K1318" s="126"/>
      <c r="N1318" s="126"/>
      <c r="O1318" s="125"/>
      <c r="P1318" s="125"/>
      <c r="Q1318" s="137"/>
      <c r="R1318" s="137"/>
      <c r="S1318" s="137"/>
      <c r="T1318" s="137"/>
    </row>
    <row r="1319" spans="1:20" ht="13.9" customHeight="1" x14ac:dyDescent="0.25">
      <c r="A1319" s="153">
        <v>61</v>
      </c>
      <c r="B1319" s="153" t="s">
        <v>3256</v>
      </c>
      <c r="C1319" s="119" t="s">
        <v>3174</v>
      </c>
      <c r="D1319" s="155" t="s">
        <v>1848</v>
      </c>
      <c r="E1319" s="247">
        <v>150000</v>
      </c>
      <c r="F1319" s="153"/>
      <c r="G1319" s="32">
        <v>150000</v>
      </c>
      <c r="H1319" s="125"/>
      <c r="I1319" s="125"/>
      <c r="J1319" s="126"/>
      <c r="K1319" s="126"/>
      <c r="N1319" s="126"/>
      <c r="O1319" s="125"/>
      <c r="P1319" s="125"/>
      <c r="Q1319" s="137"/>
      <c r="R1319" s="137"/>
      <c r="S1319" s="137"/>
      <c r="T1319" s="137"/>
    </row>
    <row r="1320" spans="1:20" ht="13.9" customHeight="1" x14ac:dyDescent="0.25">
      <c r="A1320" s="153">
        <v>62</v>
      </c>
      <c r="B1320" s="153" t="s">
        <v>3257</v>
      </c>
      <c r="C1320" s="119" t="s">
        <v>3175</v>
      </c>
      <c r="D1320" s="155" t="s">
        <v>1848</v>
      </c>
      <c r="E1320" s="247">
        <v>150000</v>
      </c>
      <c r="F1320" s="153"/>
      <c r="G1320" s="32">
        <v>150000</v>
      </c>
      <c r="H1320" s="156">
        <f>SUM(E1265:E1320)</f>
        <v>15060000</v>
      </c>
      <c r="I1320" s="125"/>
      <c r="J1320" s="126"/>
      <c r="K1320" s="126"/>
      <c r="N1320" s="126"/>
      <c r="O1320" s="125"/>
      <c r="P1320" s="125"/>
      <c r="Q1320" s="137"/>
      <c r="R1320" s="137"/>
      <c r="S1320" s="137"/>
      <c r="T1320" s="137"/>
    </row>
    <row r="1321" spans="1:20" ht="13.9" customHeight="1" x14ac:dyDescent="0.25">
      <c r="A1321" s="153">
        <v>63</v>
      </c>
      <c r="B1321" s="153" t="s">
        <v>3258</v>
      </c>
      <c r="C1321" s="119" t="s">
        <v>3176</v>
      </c>
      <c r="D1321" s="155" t="s">
        <v>2989</v>
      </c>
      <c r="E1321" s="247">
        <v>640000</v>
      </c>
      <c r="F1321" s="153"/>
      <c r="G1321" s="142">
        <f>SUM(G1265:G1320)</f>
        <v>15060000</v>
      </c>
      <c r="H1321" s="125"/>
      <c r="I1321" s="125"/>
      <c r="J1321" s="126"/>
      <c r="K1321" s="126"/>
      <c r="N1321" s="126"/>
      <c r="O1321" s="125"/>
      <c r="P1321" s="125"/>
      <c r="Q1321" s="137"/>
      <c r="R1321" s="137"/>
      <c r="S1321" s="137"/>
      <c r="T1321" s="137"/>
    </row>
    <row r="1322" spans="1:20" ht="13.9" customHeight="1" x14ac:dyDescent="0.25">
      <c r="A1322" s="153">
        <v>64</v>
      </c>
      <c r="B1322" s="153" t="s">
        <v>3259</v>
      </c>
      <c r="C1322" s="119" t="s">
        <v>3178</v>
      </c>
      <c r="D1322" s="155" t="s">
        <v>1848</v>
      </c>
      <c r="E1322" s="247">
        <v>150000</v>
      </c>
      <c r="F1322" s="153"/>
      <c r="G1322" s="125"/>
      <c r="H1322" s="125"/>
      <c r="I1322" s="125"/>
      <c r="J1322" s="126"/>
      <c r="K1322" s="126"/>
      <c r="N1322" s="126"/>
      <c r="O1322" s="125"/>
      <c r="P1322" s="125"/>
      <c r="Q1322" s="137"/>
      <c r="R1322" s="137"/>
      <c r="S1322" s="137"/>
      <c r="T1322" s="137"/>
    </row>
    <row r="1323" spans="1:20" ht="13.9" customHeight="1" x14ac:dyDescent="0.25">
      <c r="A1323" s="153">
        <v>65</v>
      </c>
      <c r="B1323" s="153" t="s">
        <v>3260</v>
      </c>
      <c r="C1323" s="119" t="s">
        <v>3179</v>
      </c>
      <c r="D1323" s="155" t="s">
        <v>1848</v>
      </c>
      <c r="E1323" s="247">
        <v>150000</v>
      </c>
      <c r="F1323" s="153"/>
      <c r="G1323" s="125"/>
      <c r="H1323" s="125"/>
      <c r="I1323" s="125"/>
      <c r="J1323" s="126"/>
      <c r="K1323" s="126"/>
      <c r="N1323" s="126"/>
      <c r="O1323" s="125"/>
      <c r="P1323" s="125"/>
      <c r="Q1323" s="137"/>
      <c r="R1323" s="137"/>
      <c r="S1323" s="137"/>
      <c r="T1323" s="137"/>
    </row>
    <row r="1324" spans="1:20" ht="13.9" customHeight="1" x14ac:dyDescent="0.25">
      <c r="A1324" s="153">
        <v>66</v>
      </c>
      <c r="B1324" s="153" t="s">
        <v>3261</v>
      </c>
      <c r="C1324" s="119" t="s">
        <v>3180</v>
      </c>
      <c r="D1324" s="155" t="s">
        <v>1848</v>
      </c>
      <c r="E1324" s="247">
        <v>150000</v>
      </c>
      <c r="F1324" s="153"/>
      <c r="G1324" s="125"/>
      <c r="H1324" s="125"/>
      <c r="I1324" s="125"/>
      <c r="J1324" s="126"/>
      <c r="K1324" s="126"/>
      <c r="N1324" s="126"/>
      <c r="O1324" s="125"/>
      <c r="P1324" s="125"/>
      <c r="Q1324" s="137"/>
      <c r="R1324" s="137"/>
      <c r="S1324" s="137"/>
      <c r="T1324" s="137"/>
    </row>
    <row r="1325" spans="1:20" ht="13.9" customHeight="1" x14ac:dyDescent="0.25">
      <c r="A1325" s="153">
        <v>67</v>
      </c>
      <c r="B1325" s="153" t="s">
        <v>3262</v>
      </c>
      <c r="C1325" s="119" t="s">
        <v>3181</v>
      </c>
      <c r="D1325" s="155" t="s">
        <v>1848</v>
      </c>
      <c r="E1325" s="247">
        <v>150000</v>
      </c>
      <c r="F1325" s="153"/>
      <c r="G1325" s="125"/>
      <c r="H1325" s="125"/>
      <c r="I1325" s="125"/>
      <c r="J1325" s="126"/>
      <c r="K1325" s="126"/>
      <c r="N1325" s="126"/>
      <c r="O1325" s="125"/>
      <c r="P1325" s="125"/>
      <c r="Q1325" s="137"/>
      <c r="R1325" s="137"/>
      <c r="S1325" s="137"/>
      <c r="T1325" s="137"/>
    </row>
    <row r="1326" spans="1:20" ht="13.9" customHeight="1" x14ac:dyDescent="0.25">
      <c r="A1326" s="153">
        <v>68</v>
      </c>
      <c r="B1326" s="153" t="s">
        <v>3263</v>
      </c>
      <c r="C1326" s="119" t="s">
        <v>3182</v>
      </c>
      <c r="D1326" s="155" t="s">
        <v>1848</v>
      </c>
      <c r="E1326" s="247">
        <v>300000</v>
      </c>
      <c r="F1326" s="153" t="s">
        <v>2897</v>
      </c>
      <c r="G1326" s="125"/>
      <c r="H1326" s="125"/>
      <c r="I1326" s="125"/>
      <c r="J1326" s="126"/>
      <c r="K1326" s="126"/>
      <c r="N1326" s="126"/>
      <c r="O1326" s="125"/>
      <c r="P1326" s="125"/>
      <c r="Q1326" s="137"/>
      <c r="R1326" s="137"/>
      <c r="S1326" s="137"/>
      <c r="T1326" s="137"/>
    </row>
    <row r="1327" spans="1:20" ht="13.9" customHeight="1" x14ac:dyDescent="0.25">
      <c r="A1327" s="153">
        <v>69</v>
      </c>
      <c r="B1327" s="153" t="s">
        <v>3264</v>
      </c>
      <c r="C1327" s="119" t="s">
        <v>3183</v>
      </c>
      <c r="D1327" s="155" t="s">
        <v>1848</v>
      </c>
      <c r="E1327" s="247">
        <v>150000</v>
      </c>
      <c r="F1327" s="153"/>
      <c r="G1327" s="125"/>
      <c r="H1327" s="125"/>
      <c r="I1327" s="125"/>
      <c r="J1327" s="126"/>
      <c r="K1327" s="126"/>
      <c r="N1327" s="126"/>
      <c r="O1327" s="125"/>
      <c r="P1327" s="125"/>
      <c r="Q1327" s="137"/>
      <c r="R1327" s="137"/>
      <c r="S1327" s="137"/>
      <c r="T1327" s="137"/>
    </row>
    <row r="1328" spans="1:20" ht="13.9" customHeight="1" x14ac:dyDescent="0.25">
      <c r="A1328" s="153">
        <v>70</v>
      </c>
      <c r="B1328" s="153" t="s">
        <v>3265</v>
      </c>
      <c r="C1328" s="119" t="s">
        <v>3184</v>
      </c>
      <c r="D1328" s="155" t="s">
        <v>1848</v>
      </c>
      <c r="E1328" s="247">
        <v>150000</v>
      </c>
      <c r="F1328" s="153"/>
      <c r="G1328" s="125"/>
      <c r="H1328" s="125"/>
      <c r="I1328" s="125"/>
      <c r="J1328" s="126"/>
      <c r="K1328" s="126"/>
      <c r="N1328" s="126"/>
      <c r="O1328" s="125"/>
      <c r="P1328" s="125"/>
      <c r="Q1328" s="137"/>
      <c r="R1328" s="137"/>
      <c r="S1328" s="137"/>
      <c r="T1328" s="137"/>
    </row>
    <row r="1329" spans="1:20" ht="13.9" customHeight="1" x14ac:dyDescent="0.25">
      <c r="A1329" s="153">
        <v>71</v>
      </c>
      <c r="B1329" s="153" t="s">
        <v>3266</v>
      </c>
      <c r="C1329" s="119" t="s">
        <v>3185</v>
      </c>
      <c r="D1329" s="155" t="s">
        <v>2576</v>
      </c>
      <c r="E1329" s="247">
        <v>5200000</v>
      </c>
      <c r="F1329" s="153" t="s">
        <v>3281</v>
      </c>
      <c r="G1329" s="125"/>
      <c r="H1329" s="125"/>
      <c r="I1329" s="125"/>
      <c r="J1329" s="126"/>
      <c r="K1329" s="126"/>
      <c r="N1329" s="126"/>
      <c r="O1329" s="125"/>
      <c r="P1329" s="125"/>
      <c r="Q1329" s="137"/>
      <c r="R1329" s="137"/>
      <c r="S1329" s="137"/>
      <c r="T1329" s="137"/>
    </row>
    <row r="1330" spans="1:20" ht="13.9" customHeight="1" x14ac:dyDescent="0.25">
      <c r="A1330" s="153">
        <v>72</v>
      </c>
      <c r="B1330" s="153" t="s">
        <v>3267</v>
      </c>
      <c r="C1330" s="119" t="s">
        <v>3186</v>
      </c>
      <c r="D1330" s="155" t="s">
        <v>1848</v>
      </c>
      <c r="E1330" s="247">
        <v>150000</v>
      </c>
      <c r="F1330" s="153"/>
      <c r="G1330" s="125"/>
      <c r="H1330" s="125"/>
      <c r="I1330" s="125"/>
      <c r="J1330" s="126"/>
      <c r="K1330" s="126"/>
      <c r="N1330" s="126"/>
      <c r="O1330" s="125"/>
      <c r="P1330" s="125"/>
      <c r="Q1330" s="137"/>
      <c r="R1330" s="137"/>
      <c r="S1330" s="137"/>
      <c r="T1330" s="137"/>
    </row>
    <row r="1331" spans="1:20" ht="13.9" customHeight="1" x14ac:dyDescent="0.25">
      <c r="A1331" s="153">
        <v>73</v>
      </c>
      <c r="B1331" s="153" t="s">
        <v>3268</v>
      </c>
      <c r="C1331" s="119" t="s">
        <v>3187</v>
      </c>
      <c r="D1331" s="155" t="s">
        <v>1848</v>
      </c>
      <c r="E1331" s="247">
        <v>150000</v>
      </c>
      <c r="F1331" s="153"/>
      <c r="G1331" s="125"/>
      <c r="H1331" s="125"/>
      <c r="I1331" s="125"/>
      <c r="J1331" s="126"/>
      <c r="K1331" s="126"/>
      <c r="N1331" s="126"/>
      <c r="O1331" s="125"/>
      <c r="P1331" s="125"/>
      <c r="Q1331" s="137"/>
      <c r="R1331" s="137"/>
      <c r="S1331" s="137"/>
      <c r="T1331" s="137"/>
    </row>
    <row r="1332" spans="1:20" ht="13.9" customHeight="1" x14ac:dyDescent="0.25">
      <c r="A1332" s="153">
        <v>74</v>
      </c>
      <c r="B1332" s="153" t="s">
        <v>3269</v>
      </c>
      <c r="C1332" s="119" t="s">
        <v>3188</v>
      </c>
      <c r="D1332" s="155" t="s">
        <v>1848</v>
      </c>
      <c r="E1332" s="247">
        <v>150000</v>
      </c>
      <c r="F1332" s="153"/>
      <c r="G1332" s="125"/>
      <c r="H1332" s="125"/>
      <c r="I1332" s="125"/>
      <c r="J1332" s="126"/>
      <c r="K1332" s="126"/>
      <c r="N1332" s="126"/>
      <c r="O1332" s="125"/>
      <c r="P1332" s="125"/>
      <c r="Q1332" s="137"/>
      <c r="R1332" s="137"/>
      <c r="S1332" s="137"/>
      <c r="T1332" s="137"/>
    </row>
    <row r="1333" spans="1:20" ht="13.9" customHeight="1" x14ac:dyDescent="0.25">
      <c r="A1333" s="153">
        <v>75</v>
      </c>
      <c r="B1333" s="153" t="s">
        <v>3270</v>
      </c>
      <c r="C1333" s="119" t="s">
        <v>3189</v>
      </c>
      <c r="D1333" s="155" t="s">
        <v>1848</v>
      </c>
      <c r="E1333" s="247">
        <v>150000</v>
      </c>
      <c r="F1333" s="153"/>
      <c r="G1333" s="125"/>
      <c r="H1333" s="125"/>
      <c r="I1333" s="125"/>
      <c r="J1333" s="126"/>
      <c r="K1333" s="126"/>
      <c r="N1333" s="126"/>
      <c r="O1333" s="125"/>
      <c r="P1333" s="125"/>
      <c r="Q1333" s="137"/>
      <c r="R1333" s="137"/>
      <c r="S1333" s="137"/>
      <c r="T1333" s="137"/>
    </row>
    <row r="1334" spans="1:20" ht="13.9" customHeight="1" x14ac:dyDescent="0.25">
      <c r="A1334" s="153">
        <v>76</v>
      </c>
      <c r="B1334" s="153" t="s">
        <v>3271</v>
      </c>
      <c r="C1334" s="119" t="s">
        <v>3190</v>
      </c>
      <c r="D1334" s="155" t="s">
        <v>2566</v>
      </c>
      <c r="E1334" s="247">
        <v>430000</v>
      </c>
      <c r="F1334" s="153"/>
      <c r="G1334" s="125"/>
      <c r="H1334" s="125"/>
      <c r="I1334" s="125"/>
      <c r="J1334" s="126"/>
      <c r="K1334" s="126"/>
      <c r="N1334" s="126"/>
      <c r="O1334" s="125"/>
      <c r="P1334" s="125"/>
      <c r="Q1334" s="137"/>
      <c r="R1334" s="137"/>
      <c r="S1334" s="137"/>
      <c r="T1334" s="137"/>
    </row>
    <row r="1335" spans="1:20" ht="13.9" customHeight="1" x14ac:dyDescent="0.25">
      <c r="A1335" s="153">
        <v>77</v>
      </c>
      <c r="B1335" s="153" t="s">
        <v>3272</v>
      </c>
      <c r="C1335" s="119" t="s">
        <v>3191</v>
      </c>
      <c r="D1335" s="155" t="s">
        <v>2566</v>
      </c>
      <c r="E1335" s="247">
        <v>430000</v>
      </c>
      <c r="F1335" s="153"/>
      <c r="G1335" s="125"/>
      <c r="H1335" s="125"/>
      <c r="I1335" s="125"/>
      <c r="J1335" s="126"/>
      <c r="K1335" s="126"/>
      <c r="N1335" s="126"/>
      <c r="O1335" s="125"/>
      <c r="P1335" s="125"/>
      <c r="Q1335" s="137"/>
      <c r="R1335" s="137"/>
      <c r="S1335" s="137"/>
      <c r="T1335" s="137"/>
    </row>
    <row r="1336" spans="1:20" ht="13.9" customHeight="1" x14ac:dyDescent="0.25">
      <c r="A1336" s="153">
        <v>78</v>
      </c>
      <c r="B1336" s="153" t="s">
        <v>3273</v>
      </c>
      <c r="C1336" s="119" t="s">
        <v>3192</v>
      </c>
      <c r="D1336" s="155" t="s">
        <v>2566</v>
      </c>
      <c r="E1336" s="247">
        <v>430000</v>
      </c>
      <c r="F1336" s="153"/>
      <c r="G1336" s="125"/>
      <c r="H1336" s="125"/>
      <c r="I1336" s="125"/>
      <c r="J1336" s="126"/>
      <c r="K1336" s="126"/>
      <c r="N1336" s="126"/>
      <c r="O1336" s="125"/>
      <c r="P1336" s="125"/>
      <c r="Q1336" s="137"/>
      <c r="R1336" s="137"/>
      <c r="S1336" s="137"/>
      <c r="T1336" s="137"/>
    </row>
    <row r="1337" spans="1:20" ht="13.9" customHeight="1" x14ac:dyDescent="0.25">
      <c r="A1337" s="153">
        <v>79</v>
      </c>
      <c r="B1337" s="153" t="s">
        <v>3274</v>
      </c>
      <c r="C1337" s="119" t="s">
        <v>3193</v>
      </c>
      <c r="D1337" s="155" t="s">
        <v>2566</v>
      </c>
      <c r="E1337" s="247">
        <v>430000</v>
      </c>
      <c r="F1337" s="153"/>
      <c r="G1337" s="125"/>
      <c r="H1337" s="125"/>
      <c r="I1337" s="125"/>
      <c r="J1337" s="126"/>
      <c r="K1337" s="126"/>
      <c r="N1337" s="126"/>
      <c r="O1337" s="125"/>
      <c r="P1337" s="125"/>
      <c r="Q1337" s="137"/>
      <c r="R1337" s="137"/>
      <c r="S1337" s="137"/>
      <c r="T1337" s="137"/>
    </row>
    <row r="1338" spans="1:20" ht="13.9" customHeight="1" x14ac:dyDescent="0.25">
      <c r="A1338" s="153">
        <v>80</v>
      </c>
      <c r="B1338" s="153" t="s">
        <v>3275</v>
      </c>
      <c r="C1338" s="119" t="s">
        <v>3194</v>
      </c>
      <c r="D1338" s="155" t="s">
        <v>2566</v>
      </c>
      <c r="E1338" s="247">
        <v>430000</v>
      </c>
      <c r="F1338" s="153"/>
      <c r="G1338" s="125"/>
      <c r="H1338" s="125"/>
      <c r="I1338" s="125"/>
      <c r="J1338" s="126"/>
      <c r="K1338" s="126"/>
      <c r="N1338" s="126"/>
      <c r="O1338" s="125"/>
      <c r="P1338" s="125"/>
      <c r="Q1338" s="137"/>
      <c r="R1338" s="137"/>
      <c r="S1338" s="137"/>
      <c r="T1338" s="137"/>
    </row>
    <row r="1339" spans="1:20" ht="13.9" customHeight="1" x14ac:dyDescent="0.25">
      <c r="A1339" s="153">
        <v>81</v>
      </c>
      <c r="B1339" s="153" t="s">
        <v>3276</v>
      </c>
      <c r="C1339" s="119" t="s">
        <v>3195</v>
      </c>
      <c r="D1339" s="155" t="s">
        <v>3280</v>
      </c>
      <c r="E1339" s="247">
        <v>3200000</v>
      </c>
      <c r="F1339" s="153" t="s">
        <v>3279</v>
      </c>
      <c r="G1339" s="125"/>
      <c r="H1339" s="125"/>
      <c r="I1339" s="125"/>
      <c r="J1339" s="126"/>
      <c r="K1339" s="126"/>
      <c r="N1339" s="126"/>
      <c r="O1339" s="125"/>
      <c r="P1339" s="125"/>
      <c r="Q1339" s="137"/>
      <c r="R1339" s="137"/>
      <c r="S1339" s="137"/>
      <c r="T1339" s="137"/>
    </row>
    <row r="1340" spans="1:20" ht="13.9" customHeight="1" x14ac:dyDescent="0.25">
      <c r="A1340" s="153">
        <v>82</v>
      </c>
      <c r="B1340" s="153" t="s">
        <v>3277</v>
      </c>
      <c r="C1340" s="119" t="s">
        <v>3278</v>
      </c>
      <c r="D1340" s="155" t="s">
        <v>1848</v>
      </c>
      <c r="E1340" s="247">
        <v>450000</v>
      </c>
      <c r="F1340" s="153" t="s">
        <v>2651</v>
      </c>
      <c r="G1340" s="125"/>
      <c r="H1340" s="125"/>
      <c r="I1340" s="125"/>
      <c r="J1340" s="126"/>
      <c r="K1340" s="126"/>
      <c r="N1340" s="126"/>
      <c r="O1340" s="125"/>
      <c r="P1340" s="125"/>
      <c r="Q1340" s="137"/>
      <c r="R1340" s="137"/>
      <c r="S1340" s="137"/>
      <c r="T1340" s="137"/>
    </row>
    <row r="1341" spans="1:20" ht="13.9" customHeight="1" x14ac:dyDescent="0.25">
      <c r="A1341" s="153">
        <v>83</v>
      </c>
      <c r="B1341" s="153" t="s">
        <v>3284</v>
      </c>
      <c r="C1341" s="119" t="s">
        <v>3286</v>
      </c>
      <c r="D1341" s="155" t="s">
        <v>2566</v>
      </c>
      <c r="E1341" s="247">
        <v>430000</v>
      </c>
      <c r="F1341" s="153" t="s">
        <v>3279</v>
      </c>
      <c r="G1341" s="125"/>
      <c r="H1341" s="125"/>
      <c r="I1341" s="125"/>
      <c r="J1341" s="126"/>
      <c r="K1341" s="126"/>
      <c r="N1341" s="126"/>
      <c r="O1341" s="125"/>
      <c r="P1341" s="125"/>
      <c r="Q1341" s="137"/>
      <c r="R1341" s="137"/>
      <c r="S1341" s="137"/>
      <c r="T1341" s="137"/>
    </row>
    <row r="1342" spans="1:20" ht="13.9" customHeight="1" x14ac:dyDescent="0.25">
      <c r="A1342" s="153">
        <v>84</v>
      </c>
      <c r="B1342" s="153" t="s">
        <v>3285</v>
      </c>
      <c r="C1342" s="119" t="s">
        <v>3287</v>
      </c>
      <c r="D1342" s="155" t="s">
        <v>3280</v>
      </c>
      <c r="E1342" s="247">
        <v>4000000</v>
      </c>
      <c r="F1342" s="153" t="s">
        <v>3288</v>
      </c>
      <c r="G1342" s="125"/>
      <c r="H1342" s="125"/>
      <c r="I1342" s="125"/>
      <c r="J1342" s="126"/>
      <c r="K1342" s="126"/>
      <c r="N1342" s="126"/>
      <c r="O1342" s="125"/>
      <c r="P1342" s="125"/>
      <c r="Q1342" s="137"/>
      <c r="R1342" s="137"/>
      <c r="S1342" s="137"/>
      <c r="T1342" s="137"/>
    </row>
    <row r="1343" spans="1:20" ht="15.75" x14ac:dyDescent="0.25">
      <c r="A1343" s="208" t="s">
        <v>330</v>
      </c>
      <c r="B1343" s="209"/>
      <c r="C1343" s="209"/>
      <c r="D1343" s="210"/>
      <c r="E1343" s="269">
        <f>SUM(E1259:E1342)</f>
        <v>34870000</v>
      </c>
      <c r="F1343" s="8"/>
      <c r="G1343" s="159">
        <f>SUM(E1321:E1342)</f>
        <v>17870000</v>
      </c>
      <c r="N1343" s="137"/>
      <c r="O1343" s="137"/>
      <c r="P1343" s="137"/>
      <c r="Q1343" s="137"/>
      <c r="R1343" s="137"/>
      <c r="S1343" s="137"/>
      <c r="T1343" s="137"/>
    </row>
    <row r="1344" spans="1:20" ht="15.75" x14ac:dyDescent="0.25">
      <c r="A1344" s="211" t="s">
        <v>3291</v>
      </c>
      <c r="B1344" s="212"/>
      <c r="C1344" s="212"/>
      <c r="D1344" s="212"/>
      <c r="E1344" s="255"/>
      <c r="F1344" s="212"/>
      <c r="N1344" s="137"/>
      <c r="O1344" s="137"/>
      <c r="P1344" s="137"/>
      <c r="Q1344" s="137"/>
      <c r="R1344" s="137"/>
      <c r="S1344" s="137"/>
      <c r="T1344" s="137"/>
    </row>
    <row r="1345" spans="1:20" ht="15.75" x14ac:dyDescent="0.25">
      <c r="A1345" s="131"/>
      <c r="B1345" s="131"/>
      <c r="C1345" s="131"/>
      <c r="D1345" s="131"/>
      <c r="E1345" s="267"/>
      <c r="F1345" s="131"/>
      <c r="N1345" s="137"/>
      <c r="O1345" s="137"/>
      <c r="P1345" s="137"/>
      <c r="Q1345" s="137"/>
      <c r="R1345" s="137"/>
      <c r="S1345" s="137"/>
      <c r="T1345" s="137"/>
    </row>
    <row r="1346" spans="1:20" ht="15.75" x14ac:dyDescent="0.25">
      <c r="A1346" s="218" t="s">
        <v>3292</v>
      </c>
      <c r="B1346" s="218"/>
      <c r="C1346" s="218"/>
      <c r="D1346" s="218"/>
      <c r="E1346" s="256"/>
      <c r="F1346" s="218"/>
      <c r="N1346" s="137"/>
      <c r="O1346" s="137"/>
      <c r="P1346" s="137"/>
      <c r="Q1346" s="137"/>
      <c r="R1346" s="137"/>
      <c r="S1346" s="137"/>
      <c r="T1346" s="137"/>
    </row>
    <row r="1347" spans="1:20" ht="15.75" x14ac:dyDescent="0.25">
      <c r="A1347" s="219" t="s">
        <v>9</v>
      </c>
      <c r="B1347" s="219"/>
      <c r="C1347" s="219"/>
      <c r="D1347" s="219" t="s">
        <v>10</v>
      </c>
      <c r="E1347" s="257"/>
      <c r="F1347" s="219"/>
      <c r="N1347" s="137"/>
      <c r="O1347" s="137"/>
      <c r="P1347" s="137"/>
      <c r="Q1347" s="137"/>
      <c r="R1347" s="137"/>
      <c r="S1347" s="137"/>
      <c r="T1347" s="137"/>
    </row>
    <row r="1348" spans="1:20" ht="15.75" x14ac:dyDescent="0.25">
      <c r="A1348" s="132"/>
      <c r="B1348" s="132"/>
      <c r="C1348" s="132"/>
      <c r="D1348" s="132"/>
      <c r="E1348" s="258"/>
      <c r="F1348" s="133"/>
      <c r="N1348" s="137"/>
      <c r="O1348" s="137"/>
      <c r="P1348" s="137"/>
      <c r="Q1348" s="137"/>
      <c r="R1348" s="137"/>
      <c r="S1348" s="137"/>
      <c r="T1348" s="137"/>
    </row>
    <row r="1349" spans="1:20" ht="15.75" x14ac:dyDescent="0.25">
      <c r="A1349" s="132"/>
      <c r="B1349" s="132"/>
      <c r="C1349" s="132"/>
      <c r="D1349" s="132"/>
      <c r="E1349" s="258"/>
      <c r="F1349" s="133"/>
      <c r="N1349" s="137"/>
      <c r="O1349" s="137"/>
      <c r="P1349" s="137"/>
      <c r="Q1349" s="137"/>
      <c r="R1349" s="137"/>
      <c r="S1349" s="137"/>
      <c r="T1349" s="137"/>
    </row>
    <row r="1350" spans="1:20" ht="15.75" x14ac:dyDescent="0.25">
      <c r="A1350" s="132"/>
      <c r="B1350" s="132"/>
      <c r="C1350" s="132"/>
      <c r="D1350" s="132"/>
      <c r="E1350" s="258"/>
      <c r="F1350" s="133"/>
      <c r="N1350" s="137"/>
      <c r="O1350" s="137"/>
      <c r="P1350" s="137"/>
      <c r="Q1350" s="137"/>
      <c r="R1350" s="137"/>
      <c r="S1350" s="137"/>
      <c r="T1350" s="137"/>
    </row>
    <row r="1351" spans="1:20" ht="15.75" x14ac:dyDescent="0.25">
      <c r="A1351" s="132"/>
      <c r="B1351" s="132"/>
      <c r="C1351" s="132"/>
      <c r="D1351" s="132"/>
      <c r="E1351" s="258"/>
      <c r="F1351" s="133"/>
      <c r="N1351" s="137"/>
      <c r="O1351" s="137"/>
      <c r="P1351" s="137"/>
      <c r="Q1351" s="137"/>
      <c r="R1351" s="137"/>
      <c r="S1351" s="137"/>
      <c r="T1351" s="137"/>
    </row>
    <row r="1352" spans="1:20" ht="15.75" x14ac:dyDescent="0.25">
      <c r="A1352" s="219" t="s">
        <v>11</v>
      </c>
      <c r="B1352" s="219"/>
      <c r="C1352" s="219"/>
      <c r="D1352" s="219" t="s">
        <v>12</v>
      </c>
      <c r="E1352" s="257"/>
      <c r="F1352" s="219"/>
      <c r="N1352" s="137"/>
      <c r="O1352" s="137"/>
      <c r="P1352" s="137"/>
      <c r="Q1352" s="137"/>
      <c r="R1352" s="137"/>
      <c r="S1352" s="137"/>
      <c r="T1352" s="137"/>
    </row>
    <row r="1353" spans="1:20" ht="15.75" x14ac:dyDescent="0.25">
      <c r="A1353" s="152"/>
      <c r="B1353" s="152"/>
      <c r="C1353" s="152"/>
      <c r="D1353" s="152"/>
      <c r="E1353" s="268"/>
      <c r="F1353" s="152"/>
      <c r="N1353" s="137"/>
      <c r="O1353" s="137"/>
      <c r="P1353" s="137"/>
      <c r="Q1353" s="137"/>
      <c r="R1353" s="137"/>
      <c r="S1353" s="137"/>
      <c r="T1353" s="137"/>
    </row>
    <row r="1354" spans="1:20" ht="15.75" x14ac:dyDescent="0.25">
      <c r="A1354" s="152"/>
      <c r="B1354" s="152"/>
      <c r="C1354" s="152"/>
      <c r="D1354" s="152"/>
      <c r="E1354" s="268"/>
      <c r="F1354" s="152"/>
      <c r="N1354" s="137"/>
      <c r="O1354" s="137"/>
      <c r="P1354" s="137"/>
      <c r="Q1354" s="137"/>
      <c r="R1354" s="137"/>
      <c r="S1354" s="137"/>
      <c r="T1354" s="137"/>
    </row>
    <row r="1355" spans="1:20" x14ac:dyDescent="0.25">
      <c r="A1355" s="135"/>
      <c r="B1355" s="202" t="s">
        <v>183</v>
      </c>
      <c r="C1355" s="202"/>
      <c r="D1355" s="135"/>
      <c r="E1355" s="262"/>
      <c r="F1355" s="135"/>
      <c r="N1355" s="137"/>
      <c r="O1355" s="137"/>
      <c r="P1355" s="137"/>
      <c r="Q1355" s="137"/>
      <c r="R1355" s="137"/>
      <c r="S1355" s="137"/>
      <c r="T1355" s="137"/>
    </row>
    <row r="1356" spans="1:20" x14ac:dyDescent="0.25">
      <c r="A1356" s="135"/>
      <c r="B1356" s="151" t="s">
        <v>3282</v>
      </c>
      <c r="C1356" s="151"/>
      <c r="D1356" s="135"/>
      <c r="E1356" s="262"/>
      <c r="F1356" s="135"/>
      <c r="N1356" s="137"/>
      <c r="O1356" s="137"/>
      <c r="P1356" s="137"/>
      <c r="Q1356" s="137"/>
      <c r="R1356" s="137"/>
      <c r="S1356" s="137"/>
      <c r="T1356" s="137"/>
    </row>
    <row r="1357" spans="1:20" x14ac:dyDescent="0.25">
      <c r="A1357" s="135"/>
      <c r="B1357" s="151" t="s">
        <v>2131</v>
      </c>
      <c r="C1357" s="151"/>
      <c r="D1357" s="151"/>
      <c r="E1357" s="262"/>
      <c r="F1357" s="135"/>
      <c r="N1357" s="137"/>
      <c r="O1357" s="137"/>
      <c r="P1357" s="137"/>
      <c r="Q1357" s="137"/>
      <c r="R1357" s="137"/>
      <c r="S1357" s="137"/>
      <c r="T1357" s="137"/>
    </row>
    <row r="1358" spans="1:20" x14ac:dyDescent="0.25">
      <c r="A1358" s="135"/>
      <c r="B1358" s="202" t="s">
        <v>3289</v>
      </c>
      <c r="C1358" s="202"/>
      <c r="D1358" s="135"/>
      <c r="E1358" s="262"/>
      <c r="F1358" s="135"/>
      <c r="N1358" s="137"/>
      <c r="O1358" s="137"/>
      <c r="P1358" s="137"/>
      <c r="Q1358" s="137"/>
      <c r="R1358" s="137"/>
      <c r="S1358" s="137"/>
      <c r="T1358" s="137"/>
    </row>
    <row r="1359" spans="1:20" x14ac:dyDescent="0.25">
      <c r="A1359" s="135"/>
      <c r="B1359" s="151" t="s">
        <v>3283</v>
      </c>
      <c r="C1359" s="151"/>
      <c r="D1359" s="135"/>
      <c r="E1359" s="262"/>
      <c r="F1359" s="135"/>
      <c r="N1359" s="137"/>
      <c r="O1359" s="137"/>
      <c r="P1359" s="137"/>
      <c r="Q1359" s="137"/>
      <c r="R1359" s="137"/>
      <c r="S1359" s="137"/>
      <c r="T1359" s="137"/>
    </row>
    <row r="1360" spans="1:20" x14ac:dyDescent="0.25">
      <c r="B1360" s="151" t="s">
        <v>3290</v>
      </c>
      <c r="N1360" s="137"/>
      <c r="O1360" s="137"/>
      <c r="P1360" s="137"/>
      <c r="Q1360" s="137"/>
      <c r="R1360" s="137"/>
      <c r="S1360" s="137"/>
      <c r="T1360" s="137"/>
    </row>
    <row r="1361" spans="1:20" x14ac:dyDescent="0.25">
      <c r="N1361" s="137"/>
      <c r="O1361" s="137"/>
      <c r="P1361" s="137"/>
      <c r="Q1361" s="137"/>
      <c r="R1361" s="137"/>
      <c r="S1361" s="137"/>
      <c r="T1361" s="137"/>
    </row>
    <row r="1362" spans="1:20" x14ac:dyDescent="0.25">
      <c r="N1362" s="137"/>
      <c r="O1362" s="137"/>
      <c r="P1362" s="137"/>
      <c r="Q1362" s="137"/>
      <c r="R1362" s="137"/>
      <c r="S1362" s="137"/>
      <c r="T1362" s="137"/>
    </row>
    <row r="1363" spans="1:20" x14ac:dyDescent="0.25">
      <c r="N1363" s="137"/>
      <c r="O1363" s="137"/>
      <c r="P1363" s="137"/>
      <c r="Q1363" s="137"/>
      <c r="R1363" s="137"/>
      <c r="S1363" s="137"/>
      <c r="T1363" s="137"/>
    </row>
    <row r="1364" spans="1:20" x14ac:dyDescent="0.25">
      <c r="N1364" s="137"/>
      <c r="O1364" s="137"/>
      <c r="P1364" s="137"/>
      <c r="Q1364" s="137"/>
      <c r="R1364" s="137"/>
      <c r="S1364" s="137"/>
      <c r="T1364" s="137"/>
    </row>
    <row r="1365" spans="1:20" x14ac:dyDescent="0.25">
      <c r="N1365" s="137"/>
      <c r="O1365" s="137"/>
      <c r="P1365" s="137"/>
      <c r="Q1365" s="137"/>
      <c r="R1365" s="137"/>
      <c r="S1365" s="137"/>
      <c r="T1365" s="137"/>
    </row>
    <row r="1366" spans="1:20" ht="18.75" x14ac:dyDescent="0.3">
      <c r="A1366" s="205" t="s">
        <v>166</v>
      </c>
      <c r="B1366" s="205"/>
      <c r="C1366" s="205"/>
      <c r="D1366" s="205"/>
      <c r="E1366" s="238"/>
      <c r="F1366" s="205"/>
      <c r="N1366" s="137"/>
      <c r="O1366" s="137"/>
      <c r="P1366" s="137"/>
      <c r="Q1366" s="137"/>
      <c r="R1366" s="137"/>
      <c r="S1366" s="137"/>
      <c r="T1366" s="137"/>
    </row>
    <row r="1367" spans="1:20" ht="18.75" x14ac:dyDescent="0.3">
      <c r="A1367" s="206" t="s">
        <v>0</v>
      </c>
      <c r="B1367" s="206"/>
      <c r="C1367" s="206"/>
      <c r="D1367" s="206"/>
      <c r="E1367" s="251"/>
      <c r="F1367" s="206"/>
      <c r="N1367" s="137"/>
      <c r="O1367" s="137"/>
      <c r="P1367" s="137"/>
      <c r="Q1367" s="137"/>
      <c r="R1367" s="137"/>
      <c r="S1367" s="137"/>
      <c r="T1367" s="137"/>
    </row>
    <row r="1368" spans="1:20" ht="18.75" x14ac:dyDescent="0.3">
      <c r="A1368" s="148"/>
      <c r="B1368" s="148"/>
      <c r="C1368" s="148"/>
      <c r="D1368" s="148"/>
      <c r="E1368" s="265"/>
      <c r="F1368" s="148"/>
      <c r="N1368" s="137"/>
      <c r="O1368" s="137"/>
      <c r="P1368" s="137"/>
      <c r="Q1368" s="137"/>
      <c r="R1368" s="137"/>
      <c r="S1368" s="137"/>
      <c r="T1368" s="137"/>
    </row>
    <row r="1369" spans="1:20" ht="22.5" x14ac:dyDescent="0.3">
      <c r="A1369" s="207" t="s">
        <v>1565</v>
      </c>
      <c r="B1369" s="207"/>
      <c r="C1369" s="207"/>
      <c r="D1369" s="207"/>
      <c r="E1369" s="240"/>
      <c r="F1369" s="207"/>
      <c r="N1369" s="137"/>
      <c r="O1369" s="137"/>
      <c r="P1369" s="137"/>
      <c r="Q1369" s="137"/>
      <c r="R1369" s="137"/>
      <c r="S1369" s="137"/>
      <c r="T1369" s="137"/>
    </row>
    <row r="1370" spans="1:20" ht="24" customHeight="1" x14ac:dyDescent="0.25">
      <c r="A1370" s="109" t="s">
        <v>1</v>
      </c>
      <c r="B1370" s="109" t="s">
        <v>2</v>
      </c>
      <c r="C1370" s="109" t="s">
        <v>3</v>
      </c>
      <c r="D1370" s="109" t="s">
        <v>5</v>
      </c>
      <c r="E1370" s="264" t="s">
        <v>6</v>
      </c>
      <c r="F1370" s="109" t="s">
        <v>1564</v>
      </c>
      <c r="G1370" s="137"/>
      <c r="N1370" s="137"/>
      <c r="O1370" s="137"/>
      <c r="P1370" s="137"/>
      <c r="Q1370" s="137"/>
      <c r="R1370" s="137"/>
      <c r="S1370" s="137"/>
      <c r="T1370" s="137"/>
    </row>
    <row r="1371" spans="1:20" ht="15.6" customHeight="1" x14ac:dyDescent="0.25">
      <c r="A1371" s="153">
        <v>1</v>
      </c>
      <c r="B1371" s="128" t="s">
        <v>2990</v>
      </c>
      <c r="C1371" s="154" t="s">
        <v>2907</v>
      </c>
      <c r="D1371" s="155" t="s">
        <v>1848</v>
      </c>
      <c r="E1371" s="247">
        <v>150000</v>
      </c>
      <c r="F1371" s="153"/>
      <c r="G1371" s="32">
        <v>150000</v>
      </c>
      <c r="H1371" s="125"/>
      <c r="I1371" s="125"/>
      <c r="J1371" s="126"/>
      <c r="K1371" s="126"/>
      <c r="L1371" s="137"/>
      <c r="M1371" s="137"/>
      <c r="N1371" s="126"/>
      <c r="O1371" s="125"/>
      <c r="P1371" s="125"/>
      <c r="Q1371" s="137"/>
      <c r="R1371" s="137"/>
      <c r="S1371" s="137"/>
      <c r="T1371" s="137"/>
    </row>
    <row r="1372" spans="1:20" ht="15.6" customHeight="1" x14ac:dyDescent="0.25">
      <c r="A1372" s="153">
        <v>2</v>
      </c>
      <c r="B1372" s="128" t="s">
        <v>2991</v>
      </c>
      <c r="C1372" s="154" t="s">
        <v>2908</v>
      </c>
      <c r="D1372" s="155" t="s">
        <v>1848</v>
      </c>
      <c r="E1372" s="247">
        <v>450000</v>
      </c>
      <c r="F1372" s="32" t="s">
        <v>2651</v>
      </c>
      <c r="G1372" s="32">
        <v>450000</v>
      </c>
      <c r="H1372" s="125"/>
      <c r="I1372" s="125"/>
      <c r="J1372" s="126"/>
      <c r="K1372" s="126"/>
      <c r="L1372" s="137"/>
      <c r="M1372" s="137"/>
      <c r="N1372" s="126"/>
      <c r="O1372" s="125"/>
      <c r="P1372" s="125"/>
      <c r="Q1372" s="137"/>
      <c r="R1372" s="137"/>
      <c r="S1372" s="137"/>
      <c r="T1372" s="137"/>
    </row>
    <row r="1373" spans="1:20" ht="15.6" customHeight="1" x14ac:dyDescent="0.25">
      <c r="A1373" s="153">
        <v>3</v>
      </c>
      <c r="B1373" s="128" t="s">
        <v>2992</v>
      </c>
      <c r="C1373" s="154" t="s">
        <v>2909</v>
      </c>
      <c r="D1373" s="155" t="s">
        <v>1848</v>
      </c>
      <c r="E1373" s="247">
        <v>150000</v>
      </c>
      <c r="F1373" s="32"/>
      <c r="G1373" s="32">
        <v>150000</v>
      </c>
      <c r="H1373" s="125"/>
      <c r="I1373" s="125"/>
      <c r="J1373" s="126"/>
      <c r="K1373" s="126"/>
      <c r="L1373" s="137"/>
      <c r="M1373" s="137"/>
      <c r="N1373" s="126"/>
      <c r="O1373" s="125"/>
      <c r="P1373" s="125"/>
      <c r="Q1373" s="137"/>
      <c r="R1373" s="137"/>
      <c r="S1373" s="137"/>
      <c r="T1373" s="137"/>
    </row>
    <row r="1374" spans="1:20" ht="15.6" customHeight="1" x14ac:dyDescent="0.25">
      <c r="A1374" s="153">
        <v>4</v>
      </c>
      <c r="B1374" s="128" t="s">
        <v>2993</v>
      </c>
      <c r="C1374" s="154" t="s">
        <v>2910</v>
      </c>
      <c r="D1374" s="155" t="s">
        <v>1848</v>
      </c>
      <c r="E1374" s="247">
        <v>150000</v>
      </c>
      <c r="F1374" s="153"/>
      <c r="G1374" s="32">
        <v>150000</v>
      </c>
      <c r="H1374" s="125"/>
      <c r="I1374" s="125"/>
      <c r="J1374" s="126"/>
      <c r="K1374" s="126"/>
      <c r="L1374" s="137"/>
      <c r="M1374" s="137"/>
      <c r="N1374" s="126"/>
      <c r="O1374" s="125"/>
      <c r="P1374" s="125"/>
      <c r="Q1374" s="137"/>
      <c r="R1374" s="137"/>
      <c r="S1374" s="137"/>
      <c r="T1374" s="137"/>
    </row>
    <row r="1375" spans="1:20" ht="15.6" customHeight="1" x14ac:dyDescent="0.25">
      <c r="A1375" s="153">
        <v>5</v>
      </c>
      <c r="B1375" s="128" t="s">
        <v>2994</v>
      </c>
      <c r="C1375" s="154" t="s">
        <v>2911</v>
      </c>
      <c r="D1375" s="155" t="s">
        <v>1848</v>
      </c>
      <c r="E1375" s="247">
        <v>150000</v>
      </c>
      <c r="F1375" s="153"/>
      <c r="G1375" s="32">
        <v>150000</v>
      </c>
      <c r="H1375" s="156">
        <f>SUM(E1371:E1385)</f>
        <v>3300000</v>
      </c>
      <c r="I1375" s="125"/>
      <c r="J1375" s="126"/>
      <c r="K1375" s="126"/>
      <c r="L1375" s="137"/>
      <c r="M1375" s="137"/>
      <c r="N1375" s="126"/>
      <c r="O1375" s="125"/>
      <c r="P1375" s="125"/>
      <c r="Q1375" s="137"/>
      <c r="R1375" s="137"/>
      <c r="S1375" s="137"/>
      <c r="T1375" s="137"/>
    </row>
    <row r="1376" spans="1:20" ht="15.6" customHeight="1" x14ac:dyDescent="0.25">
      <c r="A1376" s="153">
        <v>6</v>
      </c>
      <c r="B1376" s="128" t="s">
        <v>2995</v>
      </c>
      <c r="C1376" s="154" t="s">
        <v>2912</v>
      </c>
      <c r="D1376" s="155" t="s">
        <v>1848</v>
      </c>
      <c r="E1376" s="247">
        <v>750000</v>
      </c>
      <c r="F1376" s="153" t="s">
        <v>3105</v>
      </c>
      <c r="G1376" s="32">
        <v>750000</v>
      </c>
      <c r="H1376" s="125"/>
      <c r="I1376" s="125"/>
      <c r="J1376" s="126"/>
      <c r="K1376" s="126"/>
      <c r="L1376" s="137"/>
      <c r="M1376" s="137"/>
      <c r="N1376" s="126"/>
      <c r="O1376" s="125"/>
      <c r="P1376" s="125"/>
      <c r="Q1376" s="137"/>
      <c r="R1376" s="137"/>
      <c r="S1376" s="137"/>
      <c r="T1376" s="137"/>
    </row>
    <row r="1377" spans="1:20" ht="15.6" customHeight="1" x14ac:dyDescent="0.25">
      <c r="A1377" s="153">
        <v>7</v>
      </c>
      <c r="B1377" s="128" t="s">
        <v>2996</v>
      </c>
      <c r="C1377" s="154" t="s">
        <v>2913</v>
      </c>
      <c r="D1377" s="155" t="s">
        <v>1848</v>
      </c>
      <c r="E1377" s="247">
        <v>150000</v>
      </c>
      <c r="F1377" s="153"/>
      <c r="G1377" s="32">
        <v>150000</v>
      </c>
      <c r="H1377" s="125"/>
      <c r="I1377" s="125"/>
      <c r="J1377" s="126"/>
      <c r="K1377" s="126"/>
      <c r="L1377" s="137"/>
      <c r="M1377" s="137"/>
      <c r="N1377" s="126"/>
      <c r="O1377" s="125"/>
      <c r="P1377" s="125"/>
      <c r="Q1377" s="137"/>
      <c r="R1377" s="137"/>
      <c r="S1377" s="137"/>
      <c r="T1377" s="137"/>
    </row>
    <row r="1378" spans="1:20" ht="15.6" customHeight="1" x14ac:dyDescent="0.25">
      <c r="A1378" s="153">
        <v>8</v>
      </c>
      <c r="B1378" s="128" t="s">
        <v>2997</v>
      </c>
      <c r="C1378" s="154" t="s">
        <v>2914</v>
      </c>
      <c r="D1378" s="155" t="s">
        <v>1848</v>
      </c>
      <c r="E1378" s="247">
        <v>150000</v>
      </c>
      <c r="F1378" s="153"/>
      <c r="G1378" s="32">
        <v>150000</v>
      </c>
      <c r="H1378" s="125"/>
      <c r="I1378" s="125"/>
      <c r="J1378" s="126"/>
      <c r="K1378" s="126"/>
      <c r="L1378" s="137"/>
      <c r="M1378" s="137"/>
      <c r="N1378" s="126"/>
      <c r="O1378" s="125"/>
      <c r="P1378" s="125"/>
      <c r="Q1378" s="137"/>
      <c r="R1378" s="137"/>
      <c r="S1378" s="137"/>
      <c r="T1378" s="137"/>
    </row>
    <row r="1379" spans="1:20" ht="15.6" customHeight="1" x14ac:dyDescent="0.25">
      <c r="A1379" s="153">
        <v>9</v>
      </c>
      <c r="B1379" s="128" t="s">
        <v>2998</v>
      </c>
      <c r="C1379" s="154" t="s">
        <v>2915</v>
      </c>
      <c r="D1379" s="155" t="s">
        <v>1848</v>
      </c>
      <c r="E1379" s="247">
        <v>300000</v>
      </c>
      <c r="F1379" s="153"/>
      <c r="G1379" s="32">
        <v>300000</v>
      </c>
      <c r="H1379" s="125"/>
      <c r="I1379" s="125"/>
      <c r="J1379" s="126"/>
      <c r="K1379" s="126"/>
      <c r="L1379" s="137"/>
      <c r="M1379" s="137"/>
      <c r="N1379" s="126"/>
      <c r="O1379" s="125"/>
      <c r="P1379" s="125"/>
      <c r="Q1379" s="137"/>
      <c r="R1379" s="137"/>
      <c r="S1379" s="137"/>
      <c r="T1379" s="137"/>
    </row>
    <row r="1380" spans="1:20" ht="15.6" customHeight="1" x14ac:dyDescent="0.25">
      <c r="A1380" s="153">
        <v>10</v>
      </c>
      <c r="B1380" s="128" t="s">
        <v>2999</v>
      </c>
      <c r="C1380" s="154" t="s">
        <v>2916</v>
      </c>
      <c r="D1380" s="155" t="s">
        <v>1848</v>
      </c>
      <c r="E1380" s="247">
        <v>150000</v>
      </c>
      <c r="F1380" s="153"/>
      <c r="G1380" s="32">
        <v>150000</v>
      </c>
      <c r="H1380" s="125"/>
      <c r="I1380" s="125"/>
      <c r="J1380" s="126"/>
      <c r="K1380" s="126"/>
      <c r="L1380" s="137"/>
      <c r="M1380" s="137"/>
      <c r="N1380" s="126"/>
      <c r="O1380" s="125"/>
      <c r="P1380" s="125"/>
      <c r="Q1380" s="137"/>
      <c r="R1380" s="137"/>
      <c r="S1380" s="137"/>
      <c r="T1380" s="137"/>
    </row>
    <row r="1381" spans="1:20" ht="15.6" customHeight="1" x14ac:dyDescent="0.25">
      <c r="A1381" s="153">
        <v>11</v>
      </c>
      <c r="B1381" s="128" t="s">
        <v>3000</v>
      </c>
      <c r="C1381" s="154" t="s">
        <v>2917</v>
      </c>
      <c r="D1381" s="155" t="s">
        <v>1848</v>
      </c>
      <c r="E1381" s="247">
        <v>150000</v>
      </c>
      <c r="F1381" s="153"/>
      <c r="G1381" s="32">
        <v>150000</v>
      </c>
      <c r="H1381" s="125"/>
      <c r="I1381" s="125"/>
      <c r="J1381" s="126"/>
      <c r="K1381" s="126"/>
      <c r="L1381" s="137"/>
      <c r="M1381" s="137"/>
      <c r="N1381" s="126"/>
      <c r="O1381" s="125"/>
      <c r="P1381" s="125"/>
      <c r="Q1381" s="137"/>
      <c r="R1381" s="137"/>
      <c r="S1381" s="137"/>
      <c r="T1381" s="137"/>
    </row>
    <row r="1382" spans="1:20" ht="15.6" customHeight="1" x14ac:dyDescent="0.25">
      <c r="A1382" s="153">
        <v>12</v>
      </c>
      <c r="B1382" s="128" t="s">
        <v>3001</v>
      </c>
      <c r="C1382" s="154" t="s">
        <v>2918</v>
      </c>
      <c r="D1382" s="155" t="s">
        <v>1848</v>
      </c>
      <c r="E1382" s="247">
        <v>150000</v>
      </c>
      <c r="F1382" s="153"/>
      <c r="G1382" s="32">
        <v>150000</v>
      </c>
      <c r="H1382" s="125"/>
      <c r="I1382" s="125"/>
      <c r="J1382" s="126"/>
      <c r="K1382" s="126"/>
      <c r="L1382" s="137"/>
      <c r="M1382" s="137"/>
      <c r="N1382" s="126"/>
      <c r="O1382" s="125"/>
      <c r="P1382" s="125"/>
      <c r="Q1382" s="137"/>
      <c r="R1382" s="137"/>
      <c r="S1382" s="137"/>
      <c r="T1382" s="137"/>
    </row>
    <row r="1383" spans="1:20" ht="15.6" customHeight="1" x14ac:dyDescent="0.25">
      <c r="A1383" s="153">
        <v>13</v>
      </c>
      <c r="B1383" s="128" t="s">
        <v>3002</v>
      </c>
      <c r="C1383" s="154" t="s">
        <v>2919</v>
      </c>
      <c r="D1383" s="155" t="s">
        <v>1848</v>
      </c>
      <c r="E1383" s="247">
        <v>150000</v>
      </c>
      <c r="F1383" s="153"/>
      <c r="G1383" s="32">
        <v>150000</v>
      </c>
      <c r="H1383" s="125"/>
      <c r="I1383" s="125"/>
      <c r="J1383" s="126"/>
      <c r="K1383" s="126"/>
      <c r="L1383" s="137"/>
      <c r="M1383" s="137"/>
      <c r="N1383" s="126"/>
      <c r="O1383" s="125"/>
      <c r="P1383" s="125"/>
      <c r="Q1383" s="137"/>
      <c r="R1383" s="137"/>
      <c r="S1383" s="137"/>
      <c r="T1383" s="137"/>
    </row>
    <row r="1384" spans="1:20" ht="15.6" customHeight="1" x14ac:dyDescent="0.25">
      <c r="A1384" s="153">
        <v>14</v>
      </c>
      <c r="B1384" s="128" t="s">
        <v>3003</v>
      </c>
      <c r="C1384" s="154" t="s">
        <v>2920</v>
      </c>
      <c r="D1384" s="155" t="s">
        <v>1848</v>
      </c>
      <c r="E1384" s="247">
        <v>150000</v>
      </c>
      <c r="F1384" s="153"/>
      <c r="G1384" s="32">
        <v>150000</v>
      </c>
      <c r="H1384" s="125"/>
      <c r="I1384" s="125"/>
      <c r="J1384" s="126"/>
      <c r="K1384" s="126"/>
      <c r="L1384" s="137"/>
      <c r="M1384" s="137"/>
      <c r="N1384" s="126"/>
      <c r="O1384" s="125"/>
      <c r="P1384" s="125"/>
      <c r="Q1384" s="137"/>
      <c r="R1384" s="137"/>
      <c r="S1384" s="137"/>
      <c r="T1384" s="137"/>
    </row>
    <row r="1385" spans="1:20" ht="15.6" customHeight="1" x14ac:dyDescent="0.25">
      <c r="A1385" s="153">
        <v>15</v>
      </c>
      <c r="B1385" s="128" t="s">
        <v>3004</v>
      </c>
      <c r="C1385" s="154" t="s">
        <v>2921</v>
      </c>
      <c r="D1385" s="155" t="s">
        <v>1848</v>
      </c>
      <c r="E1385" s="247">
        <v>150000</v>
      </c>
      <c r="F1385" s="153"/>
      <c r="G1385" s="32">
        <v>150000</v>
      </c>
      <c r="H1385" s="125"/>
      <c r="I1385" s="125"/>
      <c r="J1385" s="126"/>
      <c r="K1385" s="126"/>
      <c r="L1385" s="137"/>
      <c r="M1385" s="137"/>
      <c r="N1385" s="126"/>
      <c r="O1385" s="125"/>
      <c r="P1385" s="125"/>
      <c r="Q1385" s="137"/>
      <c r="R1385" s="137"/>
      <c r="S1385" s="137"/>
      <c r="T1385" s="137"/>
    </row>
    <row r="1386" spans="1:20" ht="15.6" customHeight="1" x14ac:dyDescent="0.25">
      <c r="A1386" s="153">
        <v>16</v>
      </c>
      <c r="B1386" s="128" t="s">
        <v>3005</v>
      </c>
      <c r="C1386" s="154" t="s">
        <v>2922</v>
      </c>
      <c r="D1386" s="155" t="s">
        <v>1848</v>
      </c>
      <c r="E1386" s="247">
        <v>150000</v>
      </c>
      <c r="F1386" s="153"/>
      <c r="G1386" s="136" t="s">
        <v>2565</v>
      </c>
      <c r="H1386" s="32">
        <v>150000</v>
      </c>
      <c r="I1386" s="125"/>
      <c r="J1386" s="126"/>
      <c r="K1386" s="126"/>
      <c r="L1386" s="137"/>
      <c r="M1386" s="137"/>
      <c r="N1386" s="126"/>
      <c r="O1386" s="125"/>
      <c r="P1386" s="125"/>
      <c r="Q1386" s="137"/>
      <c r="R1386" s="137"/>
      <c r="S1386" s="137"/>
      <c r="T1386" s="137"/>
    </row>
    <row r="1387" spans="1:20" ht="15.6" customHeight="1" x14ac:dyDescent="0.25">
      <c r="A1387" s="153">
        <v>17</v>
      </c>
      <c r="B1387" s="128" t="s">
        <v>3006</v>
      </c>
      <c r="C1387" s="154" t="s">
        <v>2923</v>
      </c>
      <c r="D1387" s="155" t="s">
        <v>1848</v>
      </c>
      <c r="E1387" s="247">
        <v>150000</v>
      </c>
      <c r="F1387" s="153"/>
      <c r="G1387" s="136" t="s">
        <v>2565</v>
      </c>
      <c r="H1387" s="32">
        <v>150000</v>
      </c>
      <c r="I1387" s="125"/>
      <c r="J1387" s="126"/>
      <c r="K1387" s="126"/>
      <c r="L1387" s="137"/>
      <c r="M1387" s="137"/>
      <c r="N1387" s="126"/>
      <c r="O1387" s="125"/>
      <c r="P1387" s="125"/>
      <c r="Q1387" s="137"/>
      <c r="R1387" s="137"/>
      <c r="S1387" s="137"/>
      <c r="T1387" s="137"/>
    </row>
    <row r="1388" spans="1:20" ht="15.6" customHeight="1" x14ac:dyDescent="0.25">
      <c r="A1388" s="153">
        <v>18</v>
      </c>
      <c r="B1388" s="128" t="s">
        <v>3007</v>
      </c>
      <c r="C1388" s="154" t="s">
        <v>2924</v>
      </c>
      <c r="D1388" s="155" t="s">
        <v>1848</v>
      </c>
      <c r="E1388" s="247">
        <v>150000</v>
      </c>
      <c r="F1388" s="153"/>
      <c r="G1388" s="136" t="s">
        <v>2565</v>
      </c>
      <c r="H1388" s="32">
        <v>150000</v>
      </c>
      <c r="I1388" s="125"/>
      <c r="J1388" s="126"/>
      <c r="K1388" s="126"/>
      <c r="L1388" s="137"/>
      <c r="M1388" s="137"/>
      <c r="N1388" s="126"/>
      <c r="O1388" s="125"/>
      <c r="P1388" s="125"/>
      <c r="Q1388" s="137"/>
      <c r="R1388" s="137"/>
      <c r="S1388" s="137"/>
      <c r="T1388" s="137"/>
    </row>
    <row r="1389" spans="1:20" ht="15.6" customHeight="1" x14ac:dyDescent="0.25">
      <c r="A1389" s="153">
        <v>19</v>
      </c>
      <c r="B1389" s="128" t="s">
        <v>3008</v>
      </c>
      <c r="C1389" s="154" t="s">
        <v>2925</v>
      </c>
      <c r="D1389" s="155" t="s">
        <v>1848</v>
      </c>
      <c r="E1389" s="247">
        <v>150000</v>
      </c>
      <c r="F1389" s="153"/>
      <c r="G1389" s="136" t="s">
        <v>2565</v>
      </c>
      <c r="H1389" s="32">
        <v>150000</v>
      </c>
      <c r="I1389" s="125"/>
      <c r="J1389" s="126"/>
      <c r="K1389" s="126"/>
      <c r="L1389" s="137"/>
      <c r="M1389" s="137"/>
      <c r="N1389" s="126"/>
      <c r="O1389" s="125"/>
      <c r="P1389" s="125"/>
      <c r="Q1389" s="137"/>
      <c r="R1389" s="137"/>
      <c r="S1389" s="137"/>
      <c r="T1389" s="137"/>
    </row>
    <row r="1390" spans="1:20" ht="15.6" customHeight="1" x14ac:dyDescent="0.25">
      <c r="A1390" s="153">
        <v>20</v>
      </c>
      <c r="B1390" s="128" t="s">
        <v>3009</v>
      </c>
      <c r="C1390" s="154" t="s">
        <v>2926</v>
      </c>
      <c r="D1390" s="155" t="s">
        <v>1848</v>
      </c>
      <c r="E1390" s="247">
        <v>150000</v>
      </c>
      <c r="F1390" s="153"/>
      <c r="G1390" s="136" t="s">
        <v>2565</v>
      </c>
      <c r="H1390" s="32">
        <v>150000</v>
      </c>
      <c r="I1390" s="125"/>
      <c r="J1390" s="126"/>
      <c r="K1390" s="126"/>
      <c r="L1390" s="137"/>
      <c r="M1390" s="137"/>
      <c r="N1390" s="126"/>
      <c r="O1390" s="125"/>
      <c r="P1390" s="125"/>
      <c r="Q1390" s="137"/>
      <c r="R1390" s="137"/>
      <c r="S1390" s="137"/>
      <c r="T1390" s="137"/>
    </row>
    <row r="1391" spans="1:20" ht="15.6" customHeight="1" x14ac:dyDescent="0.25">
      <c r="A1391" s="153">
        <v>21</v>
      </c>
      <c r="B1391" s="128" t="s">
        <v>3010</v>
      </c>
      <c r="C1391" s="154" t="s">
        <v>2927</v>
      </c>
      <c r="D1391" s="155" t="s">
        <v>1848</v>
      </c>
      <c r="E1391" s="247">
        <v>150000</v>
      </c>
      <c r="F1391" s="153"/>
      <c r="G1391" s="136" t="s">
        <v>2565</v>
      </c>
      <c r="H1391" s="32">
        <v>150000</v>
      </c>
      <c r="I1391" s="125"/>
      <c r="J1391" s="126"/>
      <c r="K1391" s="126"/>
      <c r="L1391" s="137"/>
      <c r="M1391" s="137"/>
      <c r="N1391" s="126"/>
      <c r="O1391" s="125"/>
      <c r="P1391" s="125"/>
      <c r="Q1391" s="137"/>
      <c r="R1391" s="137"/>
      <c r="S1391" s="137"/>
      <c r="T1391" s="137"/>
    </row>
    <row r="1392" spans="1:20" ht="15.6" customHeight="1" x14ac:dyDescent="0.25">
      <c r="A1392" s="153">
        <v>22</v>
      </c>
      <c r="B1392" s="128" t="s">
        <v>3011</v>
      </c>
      <c r="C1392" s="154" t="s">
        <v>2928</v>
      </c>
      <c r="D1392" s="155" t="s">
        <v>1848</v>
      </c>
      <c r="E1392" s="247">
        <v>150000</v>
      </c>
      <c r="F1392" s="153"/>
      <c r="G1392" s="136" t="s">
        <v>2565</v>
      </c>
      <c r="H1392" s="32">
        <v>150000</v>
      </c>
      <c r="I1392" s="125"/>
      <c r="J1392" s="126"/>
      <c r="K1392" s="126"/>
      <c r="L1392" s="137"/>
      <c r="M1392" s="137"/>
      <c r="N1392" s="126"/>
      <c r="O1392" s="125"/>
      <c r="P1392" s="125"/>
      <c r="Q1392" s="137"/>
      <c r="R1392" s="137"/>
      <c r="S1392" s="137"/>
      <c r="T1392" s="137"/>
    </row>
    <row r="1393" spans="1:20" ht="15.6" customHeight="1" x14ac:dyDescent="0.25">
      <c r="A1393" s="153">
        <v>23</v>
      </c>
      <c r="B1393" s="128" t="s">
        <v>3012</v>
      </c>
      <c r="C1393" s="154" t="s">
        <v>2929</v>
      </c>
      <c r="D1393" s="155" t="s">
        <v>1848</v>
      </c>
      <c r="E1393" s="247">
        <v>150000</v>
      </c>
      <c r="F1393" s="153"/>
      <c r="G1393" s="136" t="s">
        <v>2565</v>
      </c>
      <c r="H1393" s="32">
        <v>150000</v>
      </c>
      <c r="I1393" s="125"/>
      <c r="J1393" s="126"/>
      <c r="K1393" s="126"/>
      <c r="L1393" s="137"/>
      <c r="M1393" s="137"/>
      <c r="N1393" s="126"/>
      <c r="O1393" s="125"/>
      <c r="P1393" s="125"/>
      <c r="Q1393" s="137"/>
      <c r="R1393" s="137"/>
      <c r="S1393" s="137"/>
      <c r="T1393" s="137"/>
    </row>
    <row r="1394" spans="1:20" ht="15.6" customHeight="1" x14ac:dyDescent="0.25">
      <c r="A1394" s="153">
        <v>24</v>
      </c>
      <c r="B1394" s="128" t="s">
        <v>3013</v>
      </c>
      <c r="C1394" s="154" t="s">
        <v>2930</v>
      </c>
      <c r="D1394" s="155" t="s">
        <v>1848</v>
      </c>
      <c r="E1394" s="247">
        <v>150000</v>
      </c>
      <c r="F1394" s="153"/>
      <c r="G1394" s="136" t="s">
        <v>2565</v>
      </c>
      <c r="H1394" s="32">
        <v>150000</v>
      </c>
      <c r="I1394" s="125"/>
      <c r="J1394" s="126"/>
      <c r="K1394" s="126"/>
      <c r="L1394" s="137"/>
      <c r="M1394" s="137"/>
      <c r="N1394" s="126"/>
      <c r="O1394" s="125"/>
      <c r="P1394" s="125"/>
      <c r="Q1394" s="137"/>
      <c r="R1394" s="137"/>
      <c r="S1394" s="137"/>
      <c r="T1394" s="137"/>
    </row>
    <row r="1395" spans="1:20" ht="15.6" customHeight="1" x14ac:dyDescent="0.25">
      <c r="A1395" s="153">
        <v>25</v>
      </c>
      <c r="B1395" s="128" t="s">
        <v>3014</v>
      </c>
      <c r="C1395" s="154" t="s">
        <v>2931</v>
      </c>
      <c r="D1395" s="155" t="s">
        <v>1848</v>
      </c>
      <c r="E1395" s="247">
        <v>150000</v>
      </c>
      <c r="F1395" s="153"/>
      <c r="G1395" s="136" t="s">
        <v>2565</v>
      </c>
      <c r="H1395" s="32">
        <v>150000</v>
      </c>
      <c r="I1395" s="125"/>
      <c r="J1395" s="126"/>
      <c r="K1395" s="126"/>
      <c r="L1395" s="137"/>
      <c r="M1395" s="137"/>
      <c r="N1395" s="126"/>
      <c r="O1395" s="125"/>
      <c r="P1395" s="125"/>
      <c r="Q1395" s="137"/>
      <c r="R1395" s="137"/>
      <c r="S1395" s="137"/>
      <c r="T1395" s="137"/>
    </row>
    <row r="1396" spans="1:20" ht="15.6" customHeight="1" x14ac:dyDescent="0.25">
      <c r="A1396" s="153">
        <v>26</v>
      </c>
      <c r="B1396" s="128" t="s">
        <v>3015</v>
      </c>
      <c r="C1396" s="154" t="s">
        <v>2932</v>
      </c>
      <c r="D1396" s="155" t="s">
        <v>1848</v>
      </c>
      <c r="E1396" s="247">
        <v>1500000</v>
      </c>
      <c r="F1396" s="153" t="s">
        <v>3106</v>
      </c>
      <c r="G1396" s="136" t="s">
        <v>2565</v>
      </c>
      <c r="H1396" s="32">
        <v>1500000</v>
      </c>
      <c r="I1396" s="125"/>
      <c r="J1396" s="126"/>
      <c r="K1396" s="126"/>
      <c r="L1396" s="137"/>
      <c r="M1396" s="137"/>
      <c r="N1396" s="126"/>
      <c r="O1396" s="125"/>
      <c r="P1396" s="125"/>
      <c r="Q1396" s="137"/>
      <c r="R1396" s="137"/>
      <c r="S1396" s="137"/>
      <c r="T1396" s="137"/>
    </row>
    <row r="1397" spans="1:20" ht="15.6" customHeight="1" x14ac:dyDescent="0.25">
      <c r="A1397" s="153">
        <v>27</v>
      </c>
      <c r="B1397" s="128" t="s">
        <v>3016</v>
      </c>
      <c r="C1397" s="154" t="s">
        <v>2933</v>
      </c>
      <c r="D1397" s="155" t="s">
        <v>2577</v>
      </c>
      <c r="E1397" s="247">
        <v>430000</v>
      </c>
      <c r="F1397" s="153"/>
      <c r="G1397" s="136" t="s">
        <v>2565</v>
      </c>
      <c r="H1397" s="32">
        <v>430000</v>
      </c>
      <c r="I1397" s="125"/>
      <c r="J1397" s="126"/>
      <c r="K1397" s="126"/>
      <c r="L1397" s="137"/>
      <c r="M1397" s="137"/>
      <c r="N1397" s="126"/>
      <c r="O1397" s="125"/>
      <c r="P1397" s="125"/>
      <c r="Q1397" s="137"/>
      <c r="R1397" s="137"/>
      <c r="S1397" s="137"/>
      <c r="T1397" s="137"/>
    </row>
    <row r="1398" spans="1:20" ht="15.6" customHeight="1" x14ac:dyDescent="0.25">
      <c r="A1398" s="153">
        <v>28</v>
      </c>
      <c r="B1398" s="128" t="s">
        <v>3017</v>
      </c>
      <c r="C1398" s="154" t="s">
        <v>2934</v>
      </c>
      <c r="D1398" s="155" t="s">
        <v>1848</v>
      </c>
      <c r="E1398" s="247">
        <v>150000</v>
      </c>
      <c r="F1398" s="153"/>
      <c r="G1398" s="136" t="s">
        <v>2565</v>
      </c>
      <c r="H1398" s="32">
        <v>150000</v>
      </c>
      <c r="I1398" s="125"/>
      <c r="J1398" s="126"/>
      <c r="K1398" s="126"/>
      <c r="L1398" s="137"/>
      <c r="M1398" s="137"/>
      <c r="N1398" s="126"/>
      <c r="O1398" s="125"/>
      <c r="P1398" s="125"/>
      <c r="Q1398" s="137"/>
      <c r="R1398" s="137"/>
      <c r="S1398" s="137"/>
      <c r="T1398" s="137"/>
    </row>
    <row r="1399" spans="1:20" ht="15.6" customHeight="1" x14ac:dyDescent="0.25">
      <c r="A1399" s="153">
        <v>29</v>
      </c>
      <c r="B1399" s="128" t="s">
        <v>3018</v>
      </c>
      <c r="C1399" s="154" t="s">
        <v>2503</v>
      </c>
      <c r="D1399" s="155" t="s">
        <v>1848</v>
      </c>
      <c r="E1399" s="247">
        <v>150000</v>
      </c>
      <c r="F1399" s="153"/>
      <c r="G1399" s="136" t="s">
        <v>2565</v>
      </c>
      <c r="H1399" s="32">
        <v>150000</v>
      </c>
      <c r="I1399" s="125"/>
      <c r="J1399" s="126"/>
      <c r="K1399" s="126"/>
      <c r="L1399" s="137"/>
      <c r="M1399" s="137"/>
      <c r="N1399" s="126"/>
      <c r="O1399" s="125"/>
      <c r="P1399" s="125"/>
      <c r="Q1399" s="137"/>
      <c r="R1399" s="137"/>
      <c r="S1399" s="137"/>
      <c r="T1399" s="137"/>
    </row>
    <row r="1400" spans="1:20" ht="15.6" customHeight="1" x14ac:dyDescent="0.25">
      <c r="A1400" s="153">
        <v>30</v>
      </c>
      <c r="B1400" s="128" t="s">
        <v>3019</v>
      </c>
      <c r="C1400" s="154" t="s">
        <v>2935</v>
      </c>
      <c r="D1400" s="155" t="s">
        <v>2577</v>
      </c>
      <c r="E1400" s="247">
        <v>430000</v>
      </c>
      <c r="F1400" s="153"/>
      <c r="G1400" s="136" t="s">
        <v>2565</v>
      </c>
      <c r="H1400" s="32">
        <v>430000</v>
      </c>
      <c r="I1400" s="125"/>
      <c r="J1400" s="126"/>
      <c r="K1400" s="126"/>
      <c r="L1400" s="137"/>
      <c r="M1400" s="137"/>
      <c r="N1400" s="126"/>
      <c r="O1400" s="125"/>
      <c r="P1400" s="125"/>
      <c r="Q1400" s="137"/>
      <c r="R1400" s="137"/>
      <c r="S1400" s="137"/>
      <c r="T1400" s="137"/>
    </row>
    <row r="1401" spans="1:20" ht="15.6" customHeight="1" x14ac:dyDescent="0.25">
      <c r="A1401" s="153">
        <v>31</v>
      </c>
      <c r="B1401" s="128" t="s">
        <v>3020</v>
      </c>
      <c r="C1401" s="154" t="s">
        <v>2936</v>
      </c>
      <c r="D1401" s="155" t="s">
        <v>1848</v>
      </c>
      <c r="E1401" s="247">
        <v>150000</v>
      </c>
      <c r="F1401" s="153"/>
      <c r="G1401" s="136" t="s">
        <v>2565</v>
      </c>
      <c r="H1401" s="32">
        <v>150000</v>
      </c>
      <c r="I1401" s="125"/>
      <c r="J1401" s="126"/>
      <c r="K1401" s="126"/>
      <c r="L1401" s="137"/>
      <c r="M1401" s="137"/>
      <c r="N1401" s="126"/>
      <c r="O1401" s="125"/>
      <c r="P1401" s="125"/>
      <c r="Q1401" s="137"/>
      <c r="R1401" s="137"/>
      <c r="S1401" s="137"/>
      <c r="T1401" s="137"/>
    </row>
    <row r="1402" spans="1:20" ht="15.6" customHeight="1" x14ac:dyDescent="0.25">
      <c r="A1402" s="153">
        <v>32</v>
      </c>
      <c r="B1402" s="128" t="s">
        <v>3021</v>
      </c>
      <c r="C1402" s="154" t="s">
        <v>2937</v>
      </c>
      <c r="D1402" s="155" t="s">
        <v>1848</v>
      </c>
      <c r="E1402" s="247">
        <v>150000</v>
      </c>
      <c r="F1402" s="153"/>
      <c r="G1402" s="136" t="s">
        <v>2565</v>
      </c>
      <c r="H1402" s="32">
        <v>150000</v>
      </c>
      <c r="I1402" s="125"/>
      <c r="J1402" s="126"/>
      <c r="K1402" s="126"/>
      <c r="L1402" s="137"/>
      <c r="M1402" s="137"/>
      <c r="N1402" s="126"/>
      <c r="O1402" s="125"/>
      <c r="P1402" s="125"/>
      <c r="Q1402" s="137"/>
      <c r="R1402" s="137"/>
      <c r="S1402" s="137"/>
      <c r="T1402" s="137"/>
    </row>
    <row r="1403" spans="1:20" ht="15.6" customHeight="1" x14ac:dyDescent="0.25">
      <c r="A1403" s="153">
        <v>33</v>
      </c>
      <c r="B1403" s="128" t="s">
        <v>3022</v>
      </c>
      <c r="C1403" s="154" t="s">
        <v>2938</v>
      </c>
      <c r="D1403" s="155" t="s">
        <v>1848</v>
      </c>
      <c r="E1403" s="247">
        <v>150000</v>
      </c>
      <c r="F1403" s="153"/>
      <c r="G1403" s="136" t="s">
        <v>2565</v>
      </c>
      <c r="H1403" s="32">
        <v>150000</v>
      </c>
      <c r="I1403" s="125"/>
      <c r="J1403" s="126"/>
      <c r="K1403" s="126"/>
      <c r="L1403" s="137"/>
      <c r="M1403" s="137"/>
      <c r="N1403" s="126"/>
      <c r="O1403" s="125"/>
      <c r="P1403" s="125"/>
      <c r="Q1403" s="137"/>
      <c r="R1403" s="137"/>
      <c r="S1403" s="137"/>
      <c r="T1403" s="137"/>
    </row>
    <row r="1404" spans="1:20" ht="15.6" customHeight="1" x14ac:dyDescent="0.25">
      <c r="A1404" s="153">
        <v>34</v>
      </c>
      <c r="B1404" s="128" t="s">
        <v>3023</v>
      </c>
      <c r="C1404" s="154" t="s">
        <v>2939</v>
      </c>
      <c r="D1404" s="155" t="s">
        <v>1848</v>
      </c>
      <c r="E1404" s="247">
        <v>150000</v>
      </c>
      <c r="F1404" s="153"/>
      <c r="G1404" s="136" t="s">
        <v>2565</v>
      </c>
      <c r="H1404" s="32">
        <v>150000</v>
      </c>
      <c r="I1404" s="125"/>
      <c r="J1404" s="126"/>
      <c r="K1404" s="126"/>
      <c r="L1404" s="137"/>
      <c r="M1404" s="137"/>
      <c r="N1404" s="126"/>
      <c r="O1404" s="125"/>
      <c r="P1404" s="125"/>
      <c r="Q1404" s="137"/>
      <c r="R1404" s="137"/>
      <c r="S1404" s="137"/>
      <c r="T1404" s="137"/>
    </row>
    <row r="1405" spans="1:20" ht="15.6" customHeight="1" x14ac:dyDescent="0.25">
      <c r="A1405" s="153">
        <v>35</v>
      </c>
      <c r="B1405" s="128" t="s">
        <v>3024</v>
      </c>
      <c r="C1405" s="154" t="s">
        <v>2940</v>
      </c>
      <c r="D1405" s="155" t="s">
        <v>1848</v>
      </c>
      <c r="E1405" s="247">
        <v>150000</v>
      </c>
      <c r="F1405" s="153"/>
      <c r="G1405" s="136" t="s">
        <v>2565</v>
      </c>
      <c r="H1405" s="32">
        <v>150000</v>
      </c>
      <c r="I1405" s="125"/>
      <c r="J1405" s="126"/>
      <c r="K1405" s="126"/>
      <c r="L1405" s="137"/>
      <c r="M1405" s="137"/>
      <c r="N1405" s="126"/>
      <c r="O1405" s="125"/>
      <c r="P1405" s="125"/>
      <c r="Q1405" s="137"/>
      <c r="R1405" s="137"/>
      <c r="S1405" s="137"/>
      <c r="T1405" s="137"/>
    </row>
    <row r="1406" spans="1:20" ht="15.6" customHeight="1" x14ac:dyDescent="0.25">
      <c r="A1406" s="153">
        <v>36</v>
      </c>
      <c r="B1406" s="128" t="s">
        <v>3025</v>
      </c>
      <c r="C1406" s="154" t="s">
        <v>2941</v>
      </c>
      <c r="D1406" s="155" t="s">
        <v>1848</v>
      </c>
      <c r="E1406" s="247">
        <v>150000</v>
      </c>
      <c r="F1406" s="153"/>
      <c r="G1406" s="136" t="s">
        <v>2565</v>
      </c>
      <c r="H1406" s="32">
        <v>150000</v>
      </c>
      <c r="I1406" s="125"/>
      <c r="J1406" s="126"/>
      <c r="K1406" s="126"/>
      <c r="L1406" s="137"/>
      <c r="M1406" s="137"/>
      <c r="N1406" s="126"/>
      <c r="O1406" s="125"/>
      <c r="P1406" s="125"/>
      <c r="Q1406" s="137"/>
      <c r="R1406" s="137"/>
      <c r="S1406" s="137"/>
      <c r="T1406" s="137"/>
    </row>
    <row r="1407" spans="1:20" ht="15.6" customHeight="1" x14ac:dyDescent="0.25">
      <c r="A1407" s="153">
        <v>37</v>
      </c>
      <c r="B1407" s="128" t="s">
        <v>3026</v>
      </c>
      <c r="C1407" s="154" t="s">
        <v>2942</v>
      </c>
      <c r="D1407" s="155" t="s">
        <v>1848</v>
      </c>
      <c r="E1407" s="247">
        <v>150000</v>
      </c>
      <c r="F1407" s="153"/>
      <c r="G1407" s="136" t="s">
        <v>2565</v>
      </c>
      <c r="H1407" s="32">
        <v>150000</v>
      </c>
      <c r="I1407" s="125"/>
      <c r="J1407" s="126"/>
      <c r="K1407" s="126"/>
      <c r="L1407" s="137"/>
      <c r="M1407" s="137"/>
      <c r="N1407" s="126"/>
      <c r="O1407" s="125"/>
      <c r="P1407" s="125"/>
      <c r="Q1407" s="137"/>
      <c r="R1407" s="137"/>
      <c r="S1407" s="137"/>
      <c r="T1407" s="137"/>
    </row>
    <row r="1408" spans="1:20" ht="15.6" customHeight="1" x14ac:dyDescent="0.25">
      <c r="A1408" s="153">
        <v>38</v>
      </c>
      <c r="B1408" s="128" t="s">
        <v>3027</v>
      </c>
      <c r="C1408" s="154" t="s">
        <v>2943</v>
      </c>
      <c r="D1408" s="155" t="s">
        <v>1848</v>
      </c>
      <c r="E1408" s="247">
        <v>150000</v>
      </c>
      <c r="F1408" s="153"/>
      <c r="G1408" s="136" t="s">
        <v>2565</v>
      </c>
      <c r="H1408" s="32">
        <v>150000</v>
      </c>
      <c r="I1408" s="125"/>
      <c r="J1408" s="126"/>
      <c r="K1408" s="126"/>
      <c r="L1408" s="137"/>
      <c r="M1408" s="137"/>
      <c r="N1408" s="126"/>
      <c r="O1408" s="125"/>
      <c r="P1408" s="125"/>
      <c r="Q1408" s="137"/>
      <c r="R1408" s="137"/>
      <c r="S1408" s="137"/>
      <c r="T1408" s="137"/>
    </row>
    <row r="1409" spans="1:20" ht="15.6" customHeight="1" x14ac:dyDescent="0.25">
      <c r="A1409" s="153">
        <v>39</v>
      </c>
      <c r="B1409" s="128" t="s">
        <v>3028</v>
      </c>
      <c r="C1409" s="154" t="s">
        <v>2944</v>
      </c>
      <c r="D1409" s="155" t="s">
        <v>1848</v>
      </c>
      <c r="E1409" s="247">
        <v>150000</v>
      </c>
      <c r="F1409" s="153"/>
      <c r="G1409" s="136" t="s">
        <v>2565</v>
      </c>
      <c r="H1409" s="32">
        <v>150000</v>
      </c>
      <c r="I1409" s="125"/>
      <c r="J1409" s="126"/>
      <c r="K1409" s="126"/>
      <c r="L1409" s="137"/>
      <c r="M1409" s="137"/>
      <c r="N1409" s="126"/>
      <c r="O1409" s="125"/>
      <c r="P1409" s="125"/>
      <c r="Q1409" s="137"/>
      <c r="R1409" s="137"/>
      <c r="S1409" s="137"/>
      <c r="T1409" s="137"/>
    </row>
    <row r="1410" spans="1:20" ht="14.45" customHeight="1" x14ac:dyDescent="0.25">
      <c r="A1410" s="153">
        <v>40</v>
      </c>
      <c r="B1410" s="128" t="s">
        <v>3029</v>
      </c>
      <c r="C1410" s="154" t="s">
        <v>2945</v>
      </c>
      <c r="D1410" s="155" t="s">
        <v>1848</v>
      </c>
      <c r="E1410" s="247">
        <v>150000</v>
      </c>
      <c r="F1410" s="153"/>
      <c r="G1410" s="136" t="s">
        <v>2565</v>
      </c>
      <c r="H1410" s="32">
        <v>150000</v>
      </c>
      <c r="I1410" s="125"/>
      <c r="J1410" s="126"/>
      <c r="K1410" s="126"/>
      <c r="L1410" s="137"/>
      <c r="M1410" s="137"/>
      <c r="N1410" s="126"/>
      <c r="O1410" s="125"/>
      <c r="P1410" s="125"/>
      <c r="Q1410" s="137"/>
      <c r="R1410" s="137"/>
      <c r="S1410" s="137"/>
      <c r="T1410" s="137"/>
    </row>
    <row r="1411" spans="1:20" ht="14.45" customHeight="1" x14ac:dyDescent="0.25">
      <c r="A1411" s="153">
        <v>41</v>
      </c>
      <c r="B1411" s="128" t="s">
        <v>3030</v>
      </c>
      <c r="C1411" s="154" t="s">
        <v>2946</v>
      </c>
      <c r="D1411" s="155" t="s">
        <v>1848</v>
      </c>
      <c r="E1411" s="247">
        <v>150000</v>
      </c>
      <c r="F1411" s="153"/>
      <c r="G1411" s="136" t="s">
        <v>2565</v>
      </c>
      <c r="H1411" s="32">
        <v>150000</v>
      </c>
      <c r="I1411" s="125"/>
      <c r="J1411" s="126"/>
      <c r="K1411" s="126"/>
      <c r="L1411" s="137"/>
      <c r="M1411" s="137"/>
      <c r="N1411" s="126"/>
      <c r="O1411" s="125"/>
      <c r="P1411" s="125"/>
      <c r="Q1411" s="137"/>
      <c r="R1411" s="137"/>
      <c r="S1411" s="137"/>
      <c r="T1411" s="137"/>
    </row>
    <row r="1412" spans="1:20" ht="15.6" customHeight="1" x14ac:dyDescent="0.25">
      <c r="A1412" s="153">
        <v>42</v>
      </c>
      <c r="B1412" s="128" t="s">
        <v>3031</v>
      </c>
      <c r="C1412" s="154" t="s">
        <v>2947</v>
      </c>
      <c r="D1412" s="155" t="s">
        <v>1848</v>
      </c>
      <c r="E1412" s="247">
        <v>150000</v>
      </c>
      <c r="F1412" s="153"/>
      <c r="G1412" s="136" t="s">
        <v>2565</v>
      </c>
      <c r="H1412" s="32">
        <v>150000</v>
      </c>
      <c r="I1412" s="125"/>
      <c r="J1412" s="126"/>
      <c r="K1412" s="126"/>
      <c r="L1412" s="137"/>
      <c r="M1412" s="137"/>
      <c r="N1412" s="126"/>
      <c r="O1412" s="125"/>
      <c r="P1412" s="125"/>
      <c r="Q1412" s="137"/>
      <c r="R1412" s="137"/>
      <c r="S1412" s="137"/>
      <c r="T1412" s="137"/>
    </row>
    <row r="1413" spans="1:20" ht="15.6" customHeight="1" x14ac:dyDescent="0.25">
      <c r="A1413" s="153">
        <v>43</v>
      </c>
      <c r="B1413" s="128" t="s">
        <v>3032</v>
      </c>
      <c r="C1413" s="154" t="s">
        <v>2948</v>
      </c>
      <c r="D1413" s="155" t="s">
        <v>2577</v>
      </c>
      <c r="E1413" s="247">
        <v>430000</v>
      </c>
      <c r="F1413" s="153"/>
      <c r="G1413" s="136" t="s">
        <v>2565</v>
      </c>
      <c r="H1413" s="32">
        <v>430000</v>
      </c>
      <c r="I1413" s="125"/>
      <c r="J1413" s="126"/>
      <c r="K1413" s="126"/>
      <c r="L1413" s="137"/>
      <c r="M1413" s="137"/>
      <c r="N1413" s="126"/>
      <c r="O1413" s="125"/>
      <c r="P1413" s="125"/>
      <c r="Q1413" s="137"/>
      <c r="R1413" s="137"/>
      <c r="S1413" s="137"/>
      <c r="T1413" s="137"/>
    </row>
    <row r="1414" spans="1:20" ht="15.6" customHeight="1" x14ac:dyDescent="0.25">
      <c r="A1414" s="153">
        <v>44</v>
      </c>
      <c r="B1414" s="128" t="s">
        <v>3033</v>
      </c>
      <c r="C1414" s="154" t="s">
        <v>2949</v>
      </c>
      <c r="D1414" s="155" t="s">
        <v>1848</v>
      </c>
      <c r="E1414" s="247">
        <v>150000</v>
      </c>
      <c r="F1414" s="153"/>
      <c r="G1414" s="136" t="s">
        <v>2565</v>
      </c>
      <c r="H1414" s="32">
        <v>150000</v>
      </c>
      <c r="I1414" s="125"/>
      <c r="J1414" s="126"/>
      <c r="K1414" s="126"/>
      <c r="L1414" s="137"/>
      <c r="M1414" s="137"/>
      <c r="N1414" s="126"/>
      <c r="O1414" s="125"/>
      <c r="P1414" s="125"/>
      <c r="Q1414" s="137"/>
      <c r="R1414" s="137"/>
      <c r="S1414" s="137"/>
      <c r="T1414" s="137"/>
    </row>
    <row r="1415" spans="1:20" ht="15.6" customHeight="1" x14ac:dyDescent="0.25">
      <c r="A1415" s="153">
        <v>45</v>
      </c>
      <c r="B1415" s="128" t="s">
        <v>3034</v>
      </c>
      <c r="C1415" s="154" t="s">
        <v>2950</v>
      </c>
      <c r="D1415" s="155" t="s">
        <v>1848</v>
      </c>
      <c r="E1415" s="247">
        <v>150000</v>
      </c>
      <c r="F1415" s="153"/>
      <c r="G1415" s="136" t="s">
        <v>2565</v>
      </c>
      <c r="H1415" s="32">
        <v>150000</v>
      </c>
      <c r="I1415" s="125"/>
      <c r="J1415" s="126"/>
      <c r="K1415" s="126"/>
      <c r="L1415" s="137"/>
      <c r="M1415" s="137"/>
      <c r="N1415" s="126"/>
      <c r="O1415" s="125"/>
      <c r="P1415" s="125"/>
      <c r="Q1415" s="137"/>
      <c r="R1415" s="137"/>
      <c r="S1415" s="137"/>
      <c r="T1415" s="137"/>
    </row>
    <row r="1416" spans="1:20" ht="15.6" customHeight="1" x14ac:dyDescent="0.25">
      <c r="A1416" s="153">
        <v>46</v>
      </c>
      <c r="B1416" s="128" t="s">
        <v>3035</v>
      </c>
      <c r="C1416" s="154" t="s">
        <v>2951</v>
      </c>
      <c r="D1416" s="155" t="s">
        <v>1848</v>
      </c>
      <c r="E1416" s="247">
        <v>150000</v>
      </c>
      <c r="F1416" s="153"/>
      <c r="G1416" s="136" t="s">
        <v>2565</v>
      </c>
      <c r="H1416" s="32">
        <v>150000</v>
      </c>
      <c r="I1416" s="125"/>
      <c r="J1416" s="126"/>
      <c r="K1416" s="126"/>
      <c r="L1416" s="137"/>
      <c r="M1416" s="137"/>
      <c r="N1416" s="126"/>
      <c r="O1416" s="125"/>
      <c r="P1416" s="125"/>
      <c r="Q1416" s="137"/>
      <c r="R1416" s="137"/>
      <c r="S1416" s="137"/>
      <c r="T1416" s="137"/>
    </row>
    <row r="1417" spans="1:20" ht="15.6" customHeight="1" x14ac:dyDescent="0.25">
      <c r="A1417" s="153">
        <v>47</v>
      </c>
      <c r="B1417" s="128" t="s">
        <v>3036</v>
      </c>
      <c r="C1417" s="154" t="s">
        <v>2952</v>
      </c>
      <c r="D1417" s="155" t="s">
        <v>1848</v>
      </c>
      <c r="E1417" s="247">
        <v>150000</v>
      </c>
      <c r="F1417" s="153"/>
      <c r="G1417" s="136" t="s">
        <v>2565</v>
      </c>
      <c r="H1417" s="32">
        <v>150000</v>
      </c>
      <c r="I1417" s="125"/>
      <c r="J1417" s="126"/>
      <c r="K1417" s="126"/>
      <c r="L1417" s="137"/>
      <c r="M1417" s="137"/>
      <c r="N1417" s="126"/>
      <c r="O1417" s="125"/>
      <c r="P1417" s="125"/>
      <c r="Q1417" s="137"/>
      <c r="R1417" s="137"/>
      <c r="S1417" s="137"/>
      <c r="T1417" s="137"/>
    </row>
    <row r="1418" spans="1:20" ht="15.6" customHeight="1" x14ac:dyDescent="0.25">
      <c r="A1418" s="153">
        <v>48</v>
      </c>
      <c r="B1418" s="128" t="s">
        <v>3037</v>
      </c>
      <c r="C1418" s="154" t="s">
        <v>2953</v>
      </c>
      <c r="D1418" s="155" t="s">
        <v>1848</v>
      </c>
      <c r="E1418" s="247">
        <v>150000</v>
      </c>
      <c r="F1418" s="153"/>
      <c r="G1418" s="136" t="s">
        <v>2565</v>
      </c>
      <c r="H1418" s="32">
        <v>150000</v>
      </c>
      <c r="I1418" s="125"/>
      <c r="J1418" s="126"/>
      <c r="K1418" s="126"/>
      <c r="L1418" s="137"/>
      <c r="M1418" s="137"/>
      <c r="N1418" s="126"/>
      <c r="O1418" s="125"/>
      <c r="P1418" s="125"/>
      <c r="Q1418" s="137"/>
      <c r="R1418" s="137"/>
      <c r="S1418" s="137"/>
      <c r="T1418" s="137"/>
    </row>
    <row r="1419" spans="1:20" ht="15.6" customHeight="1" x14ac:dyDescent="0.25">
      <c r="A1419" s="153">
        <v>49</v>
      </c>
      <c r="B1419" s="128" t="s">
        <v>3038</v>
      </c>
      <c r="C1419" s="154" t="s">
        <v>2954</v>
      </c>
      <c r="D1419" s="155" t="s">
        <v>1848</v>
      </c>
      <c r="E1419" s="247">
        <v>150000</v>
      </c>
      <c r="F1419" s="153"/>
      <c r="G1419" s="136" t="s">
        <v>2565</v>
      </c>
      <c r="H1419" s="32">
        <v>150000</v>
      </c>
      <c r="I1419" s="125"/>
      <c r="J1419" s="126"/>
      <c r="K1419" s="126"/>
      <c r="L1419" s="137"/>
      <c r="M1419" s="137"/>
      <c r="N1419" s="126"/>
      <c r="O1419" s="125"/>
      <c r="P1419" s="125"/>
      <c r="Q1419" s="137"/>
      <c r="R1419" s="137"/>
      <c r="S1419" s="137"/>
      <c r="T1419" s="137"/>
    </row>
    <row r="1420" spans="1:20" ht="15.6" customHeight="1" x14ac:dyDescent="0.25">
      <c r="A1420" s="153">
        <v>50</v>
      </c>
      <c r="B1420" s="128" t="s">
        <v>3039</v>
      </c>
      <c r="C1420" s="154" t="s">
        <v>2955</v>
      </c>
      <c r="D1420" s="155" t="s">
        <v>1848</v>
      </c>
      <c r="E1420" s="247">
        <v>150000</v>
      </c>
      <c r="F1420" s="153"/>
      <c r="G1420" s="136" t="s">
        <v>2565</v>
      </c>
      <c r="H1420" s="32">
        <v>150000</v>
      </c>
      <c r="I1420" s="125"/>
      <c r="J1420" s="126"/>
      <c r="K1420" s="126"/>
      <c r="L1420" s="137"/>
      <c r="M1420" s="137"/>
      <c r="N1420" s="126"/>
      <c r="O1420" s="125"/>
      <c r="P1420" s="125"/>
      <c r="Q1420" s="137"/>
      <c r="R1420" s="137"/>
      <c r="S1420" s="137"/>
      <c r="T1420" s="137"/>
    </row>
    <row r="1421" spans="1:20" ht="15.6" customHeight="1" x14ac:dyDescent="0.25">
      <c r="A1421" s="153">
        <v>51</v>
      </c>
      <c r="B1421" s="128" t="s">
        <v>3040</v>
      </c>
      <c r="C1421" s="154" t="s">
        <v>2956</v>
      </c>
      <c r="D1421" s="155" t="s">
        <v>1848</v>
      </c>
      <c r="E1421" s="247">
        <v>150000</v>
      </c>
      <c r="F1421" s="153"/>
      <c r="G1421" s="136" t="s">
        <v>2565</v>
      </c>
      <c r="H1421" s="32">
        <v>150000</v>
      </c>
      <c r="I1421" s="125"/>
      <c r="J1421" s="126"/>
      <c r="K1421" s="126"/>
      <c r="L1421" s="137"/>
      <c r="M1421" s="137"/>
      <c r="N1421" s="126"/>
      <c r="O1421" s="125"/>
      <c r="P1421" s="125"/>
      <c r="Q1421" s="137"/>
      <c r="R1421" s="137"/>
      <c r="S1421" s="137"/>
      <c r="T1421" s="137"/>
    </row>
    <row r="1422" spans="1:20" ht="15.6" customHeight="1" x14ac:dyDescent="0.25">
      <c r="A1422" s="153">
        <v>52</v>
      </c>
      <c r="B1422" s="128" t="s">
        <v>3041</v>
      </c>
      <c r="C1422" s="154" t="s">
        <v>2957</v>
      </c>
      <c r="D1422" s="155" t="s">
        <v>1848</v>
      </c>
      <c r="E1422" s="247">
        <v>150000</v>
      </c>
      <c r="F1422" s="153"/>
      <c r="G1422" s="136" t="s">
        <v>2565</v>
      </c>
      <c r="H1422" s="32">
        <v>150000</v>
      </c>
      <c r="I1422" s="125"/>
      <c r="J1422" s="126"/>
      <c r="K1422" s="126"/>
      <c r="L1422" s="137"/>
      <c r="M1422" s="137"/>
      <c r="N1422" s="126"/>
      <c r="O1422" s="125"/>
      <c r="P1422" s="125"/>
      <c r="Q1422" s="137"/>
      <c r="R1422" s="137"/>
      <c r="S1422" s="137"/>
      <c r="T1422" s="137"/>
    </row>
    <row r="1423" spans="1:20" ht="15.6" customHeight="1" x14ac:dyDescent="0.25">
      <c r="A1423" s="153">
        <v>53</v>
      </c>
      <c r="B1423" s="128" t="s">
        <v>3042</v>
      </c>
      <c r="C1423" s="154" t="s">
        <v>2958</v>
      </c>
      <c r="D1423" s="155" t="s">
        <v>1848</v>
      </c>
      <c r="E1423" s="247">
        <v>150000</v>
      </c>
      <c r="F1423" s="153"/>
      <c r="G1423" s="136" t="s">
        <v>2565</v>
      </c>
      <c r="H1423" s="32">
        <v>150000</v>
      </c>
      <c r="I1423" s="125"/>
      <c r="J1423" s="126"/>
      <c r="K1423" s="126"/>
      <c r="L1423" s="137"/>
      <c r="M1423" s="137"/>
      <c r="N1423" s="126"/>
      <c r="O1423" s="125"/>
      <c r="P1423" s="125"/>
      <c r="Q1423" s="137"/>
      <c r="R1423" s="137"/>
      <c r="S1423" s="137"/>
      <c r="T1423" s="137"/>
    </row>
    <row r="1424" spans="1:20" ht="15.6" customHeight="1" x14ac:dyDescent="0.25">
      <c r="A1424" s="153">
        <v>54</v>
      </c>
      <c r="B1424" s="128" t="s">
        <v>3043</v>
      </c>
      <c r="C1424" s="154" t="s">
        <v>2959</v>
      </c>
      <c r="D1424" s="155" t="s">
        <v>1848</v>
      </c>
      <c r="E1424" s="247">
        <v>150000</v>
      </c>
      <c r="F1424" s="153"/>
      <c r="G1424" s="136" t="s">
        <v>2565</v>
      </c>
      <c r="H1424" s="32">
        <v>150000</v>
      </c>
      <c r="I1424" s="125"/>
      <c r="J1424" s="126"/>
      <c r="K1424" s="126"/>
      <c r="L1424" s="137"/>
      <c r="M1424" s="137"/>
      <c r="N1424" s="126"/>
      <c r="O1424" s="125"/>
      <c r="P1424" s="125"/>
      <c r="Q1424" s="137"/>
      <c r="R1424" s="137"/>
      <c r="S1424" s="137"/>
      <c r="T1424" s="137"/>
    </row>
    <row r="1425" spans="1:20" ht="15.6" customHeight="1" x14ac:dyDescent="0.25">
      <c r="A1425" s="153">
        <v>55</v>
      </c>
      <c r="B1425" s="128" t="s">
        <v>3044</v>
      </c>
      <c r="C1425" s="154" t="s">
        <v>2960</v>
      </c>
      <c r="D1425" s="155" t="s">
        <v>1848</v>
      </c>
      <c r="E1425" s="247">
        <v>150000</v>
      </c>
      <c r="F1425" s="153"/>
      <c r="G1425" s="136" t="s">
        <v>2565</v>
      </c>
      <c r="H1425" s="32">
        <v>150000</v>
      </c>
      <c r="I1425" s="125"/>
      <c r="J1425" s="126"/>
      <c r="K1425" s="126"/>
      <c r="L1425" s="137"/>
      <c r="M1425" s="137"/>
      <c r="N1425" s="126"/>
      <c r="O1425" s="125"/>
      <c r="P1425" s="125"/>
      <c r="Q1425" s="137"/>
      <c r="R1425" s="137"/>
      <c r="S1425" s="137"/>
      <c r="T1425" s="137"/>
    </row>
    <row r="1426" spans="1:20" ht="15.6" customHeight="1" x14ac:dyDescent="0.25">
      <c r="A1426" s="153">
        <v>56</v>
      </c>
      <c r="B1426" s="128" t="s">
        <v>3045</v>
      </c>
      <c r="C1426" s="154" t="s">
        <v>2961</v>
      </c>
      <c r="D1426" s="155" t="s">
        <v>2577</v>
      </c>
      <c r="E1426" s="247">
        <v>430000</v>
      </c>
      <c r="F1426" s="153"/>
      <c r="G1426" s="136" t="s">
        <v>2565</v>
      </c>
      <c r="H1426" s="32">
        <v>430000</v>
      </c>
      <c r="I1426" s="125"/>
      <c r="J1426" s="126"/>
      <c r="K1426" s="126"/>
      <c r="L1426" s="137"/>
      <c r="M1426" s="137"/>
      <c r="N1426" s="126"/>
      <c r="O1426" s="125"/>
      <c r="P1426" s="125"/>
      <c r="Q1426" s="137"/>
      <c r="R1426" s="137"/>
      <c r="S1426" s="137"/>
      <c r="T1426" s="137"/>
    </row>
    <row r="1427" spans="1:20" ht="15.6" customHeight="1" x14ac:dyDescent="0.25">
      <c r="A1427" s="153">
        <v>57</v>
      </c>
      <c r="B1427" s="128" t="s">
        <v>3046</v>
      </c>
      <c r="C1427" s="154" t="s">
        <v>2962</v>
      </c>
      <c r="D1427" s="155" t="s">
        <v>1848</v>
      </c>
      <c r="E1427" s="247">
        <v>150000</v>
      </c>
      <c r="F1427" s="153"/>
      <c r="G1427" s="136" t="s">
        <v>2565</v>
      </c>
      <c r="H1427" s="32">
        <v>150000</v>
      </c>
      <c r="I1427" s="125"/>
      <c r="J1427" s="126"/>
      <c r="K1427" s="126"/>
      <c r="L1427" s="137"/>
      <c r="M1427" s="137"/>
      <c r="N1427" s="126"/>
      <c r="O1427" s="125"/>
      <c r="P1427" s="125"/>
      <c r="Q1427" s="137"/>
      <c r="R1427" s="137"/>
      <c r="S1427" s="137"/>
      <c r="T1427" s="137"/>
    </row>
    <row r="1428" spans="1:20" ht="15.6" customHeight="1" x14ac:dyDescent="0.25">
      <c r="A1428" s="153">
        <v>58</v>
      </c>
      <c r="B1428" s="128" t="s">
        <v>3047</v>
      </c>
      <c r="C1428" s="154" t="s">
        <v>2963</v>
      </c>
      <c r="D1428" s="155" t="s">
        <v>1848</v>
      </c>
      <c r="E1428" s="247">
        <v>150000</v>
      </c>
      <c r="F1428" s="153"/>
      <c r="G1428" s="136" t="s">
        <v>2565</v>
      </c>
      <c r="H1428" s="32">
        <v>150000</v>
      </c>
      <c r="I1428" s="125"/>
      <c r="J1428" s="126"/>
      <c r="K1428" s="126"/>
      <c r="L1428" s="137"/>
      <c r="M1428" s="137"/>
      <c r="N1428" s="126"/>
      <c r="O1428" s="125"/>
      <c r="P1428" s="125"/>
      <c r="Q1428" s="137"/>
      <c r="R1428" s="137"/>
      <c r="S1428" s="137"/>
      <c r="T1428" s="137"/>
    </row>
    <row r="1429" spans="1:20" ht="15.6" customHeight="1" x14ac:dyDescent="0.25">
      <c r="A1429" s="153">
        <v>59</v>
      </c>
      <c r="B1429" s="128" t="s">
        <v>3048</v>
      </c>
      <c r="C1429" s="154" t="s">
        <v>2964</v>
      </c>
      <c r="D1429" s="155" t="s">
        <v>1848</v>
      </c>
      <c r="E1429" s="247">
        <v>150000</v>
      </c>
      <c r="F1429" s="153"/>
      <c r="G1429" s="136" t="s">
        <v>2565</v>
      </c>
      <c r="H1429" s="32">
        <v>150000</v>
      </c>
      <c r="I1429" s="125"/>
      <c r="J1429" s="126"/>
      <c r="K1429" s="126"/>
      <c r="L1429" s="137"/>
      <c r="M1429" s="137"/>
      <c r="N1429" s="126"/>
      <c r="O1429" s="125"/>
      <c r="P1429" s="125"/>
      <c r="Q1429" s="137"/>
      <c r="R1429" s="137"/>
      <c r="S1429" s="137"/>
      <c r="T1429" s="137"/>
    </row>
    <row r="1430" spans="1:20" ht="15.6" customHeight="1" x14ac:dyDescent="0.25">
      <c r="A1430" s="153">
        <v>60</v>
      </c>
      <c r="B1430" s="128" t="s">
        <v>3049</v>
      </c>
      <c r="C1430" s="154" t="s">
        <v>2965</v>
      </c>
      <c r="D1430" s="155" t="s">
        <v>1848</v>
      </c>
      <c r="E1430" s="247">
        <v>150000</v>
      </c>
      <c r="F1430" s="153"/>
      <c r="G1430" s="136" t="s">
        <v>2565</v>
      </c>
      <c r="H1430" s="32">
        <v>150000</v>
      </c>
      <c r="I1430" s="125"/>
      <c r="J1430" s="126"/>
      <c r="K1430" s="126"/>
      <c r="L1430" s="137"/>
      <c r="M1430" s="137"/>
      <c r="N1430" s="126"/>
      <c r="O1430" s="125"/>
      <c r="P1430" s="125"/>
      <c r="Q1430" s="137"/>
      <c r="R1430" s="137"/>
      <c r="S1430" s="137"/>
      <c r="T1430" s="137"/>
    </row>
    <row r="1431" spans="1:20" ht="15.6" customHeight="1" x14ac:dyDescent="0.25">
      <c r="A1431" s="153">
        <v>61</v>
      </c>
      <c r="B1431" s="128" t="s">
        <v>3050</v>
      </c>
      <c r="C1431" s="154" t="s">
        <v>2966</v>
      </c>
      <c r="D1431" s="116" t="s">
        <v>2967</v>
      </c>
      <c r="E1431" s="247">
        <v>930000</v>
      </c>
      <c r="F1431" s="153"/>
      <c r="G1431" s="136" t="s">
        <v>2565</v>
      </c>
      <c r="H1431" s="32">
        <v>930000</v>
      </c>
      <c r="I1431" s="125"/>
      <c r="J1431" s="126"/>
      <c r="K1431" s="126"/>
      <c r="L1431" s="137"/>
      <c r="M1431" s="137"/>
      <c r="N1431" s="126"/>
      <c r="O1431" s="125"/>
      <c r="P1431" s="125"/>
      <c r="Q1431" s="137"/>
      <c r="R1431" s="137"/>
      <c r="S1431" s="137"/>
      <c r="T1431" s="137"/>
    </row>
    <row r="1432" spans="1:20" ht="15.6" customHeight="1" x14ac:dyDescent="0.25">
      <c r="A1432" s="153">
        <v>62</v>
      </c>
      <c r="B1432" s="128" t="s">
        <v>3051</v>
      </c>
      <c r="C1432" s="154" t="s">
        <v>2968</v>
      </c>
      <c r="D1432" s="155" t="s">
        <v>1848</v>
      </c>
      <c r="E1432" s="247">
        <v>150000</v>
      </c>
      <c r="F1432" s="153"/>
      <c r="G1432" s="32">
        <v>150000</v>
      </c>
      <c r="H1432" s="142">
        <f>SUM(H1386:H1431)</f>
        <v>10150000</v>
      </c>
      <c r="I1432" s="125"/>
      <c r="J1432" s="126"/>
      <c r="K1432" s="126"/>
      <c r="L1432" s="137"/>
      <c r="M1432" s="137"/>
      <c r="N1432" s="126"/>
      <c r="O1432" s="125"/>
      <c r="P1432" s="125"/>
      <c r="Q1432" s="137"/>
      <c r="R1432" s="137"/>
      <c r="S1432" s="137"/>
      <c r="T1432" s="137"/>
    </row>
    <row r="1433" spans="1:20" ht="15.6" customHeight="1" x14ac:dyDescent="0.25">
      <c r="A1433" s="153">
        <v>63</v>
      </c>
      <c r="B1433" s="128" t="s">
        <v>3052</v>
      </c>
      <c r="C1433" s="154" t="s">
        <v>2969</v>
      </c>
      <c r="D1433" s="155" t="s">
        <v>1848</v>
      </c>
      <c r="E1433" s="247">
        <v>150000</v>
      </c>
      <c r="F1433" s="153"/>
      <c r="G1433" s="32">
        <v>150000</v>
      </c>
      <c r="H1433" s="125"/>
      <c r="I1433" s="125"/>
      <c r="J1433" s="126"/>
      <c r="K1433" s="126"/>
      <c r="L1433" s="137"/>
      <c r="M1433" s="137"/>
      <c r="N1433" s="126"/>
      <c r="O1433" s="125"/>
      <c r="P1433" s="125"/>
      <c r="Q1433" s="137"/>
      <c r="R1433" s="137"/>
      <c r="S1433" s="137"/>
      <c r="T1433" s="137"/>
    </row>
    <row r="1434" spans="1:20" ht="15.6" customHeight="1" x14ac:dyDescent="0.25">
      <c r="A1434" s="153">
        <v>64</v>
      </c>
      <c r="B1434" s="128" t="s">
        <v>3053</v>
      </c>
      <c r="C1434" s="154" t="s">
        <v>2970</v>
      </c>
      <c r="D1434" s="155" t="s">
        <v>1848</v>
      </c>
      <c r="E1434" s="247">
        <v>150000</v>
      </c>
      <c r="F1434" s="153"/>
      <c r="G1434" s="32">
        <v>150000</v>
      </c>
      <c r="H1434" s="125"/>
      <c r="I1434" s="125"/>
      <c r="J1434" s="126"/>
      <c r="K1434" s="126"/>
      <c r="L1434" s="137"/>
      <c r="M1434" s="137"/>
      <c r="N1434" s="126"/>
      <c r="O1434" s="125"/>
      <c r="P1434" s="125"/>
      <c r="Q1434" s="137"/>
      <c r="R1434" s="137"/>
      <c r="S1434" s="137"/>
      <c r="T1434" s="137"/>
    </row>
    <row r="1435" spans="1:20" ht="15.6" customHeight="1" x14ac:dyDescent="0.25">
      <c r="A1435" s="153">
        <v>65</v>
      </c>
      <c r="B1435" s="128" t="s">
        <v>3054</v>
      </c>
      <c r="C1435" s="154" t="s">
        <v>2971</v>
      </c>
      <c r="D1435" s="155" t="s">
        <v>1848</v>
      </c>
      <c r="E1435" s="247">
        <v>150000</v>
      </c>
      <c r="F1435" s="153"/>
      <c r="G1435" s="32">
        <v>150000</v>
      </c>
      <c r="H1435" s="125"/>
      <c r="I1435" s="125"/>
      <c r="J1435" s="126"/>
      <c r="K1435" s="126"/>
      <c r="L1435" s="137"/>
      <c r="M1435" s="137"/>
      <c r="N1435" s="126"/>
      <c r="O1435" s="125"/>
      <c r="P1435" s="125"/>
      <c r="Q1435" s="137"/>
      <c r="R1435" s="137"/>
      <c r="S1435" s="137"/>
      <c r="T1435" s="137"/>
    </row>
    <row r="1436" spans="1:20" ht="15.6" customHeight="1" x14ac:dyDescent="0.25">
      <c r="A1436" s="153">
        <v>66</v>
      </c>
      <c r="B1436" s="128" t="s">
        <v>3055</v>
      </c>
      <c r="C1436" s="154" t="s">
        <v>2972</v>
      </c>
      <c r="D1436" s="155" t="s">
        <v>1848</v>
      </c>
      <c r="E1436" s="247">
        <v>150000</v>
      </c>
      <c r="F1436" s="153"/>
      <c r="G1436" s="32">
        <v>150000</v>
      </c>
      <c r="H1436" s="125"/>
      <c r="I1436" s="125"/>
      <c r="J1436" s="126"/>
      <c r="K1436" s="126"/>
      <c r="L1436" s="137"/>
      <c r="M1436" s="137"/>
      <c r="N1436" s="126"/>
      <c r="O1436" s="125"/>
      <c r="P1436" s="125"/>
      <c r="Q1436" s="137"/>
      <c r="R1436" s="137"/>
      <c r="S1436" s="137"/>
      <c r="T1436" s="137"/>
    </row>
    <row r="1437" spans="1:20" ht="15.6" customHeight="1" x14ac:dyDescent="0.25">
      <c r="A1437" s="153">
        <v>67</v>
      </c>
      <c r="B1437" s="128" t="s">
        <v>3056</v>
      </c>
      <c r="C1437" s="154" t="s">
        <v>2973</v>
      </c>
      <c r="D1437" s="155" t="s">
        <v>1848</v>
      </c>
      <c r="E1437" s="247">
        <v>150000</v>
      </c>
      <c r="F1437" s="153"/>
      <c r="G1437" s="32">
        <v>150000</v>
      </c>
      <c r="H1437" s="125"/>
      <c r="I1437" s="125"/>
      <c r="J1437" s="126"/>
      <c r="K1437" s="126"/>
      <c r="L1437" s="137"/>
      <c r="M1437" s="137"/>
      <c r="N1437" s="126"/>
      <c r="O1437" s="125"/>
      <c r="P1437" s="125"/>
      <c r="Q1437" s="137"/>
      <c r="R1437" s="137"/>
      <c r="S1437" s="137"/>
      <c r="T1437" s="137"/>
    </row>
    <row r="1438" spans="1:20" ht="15.6" customHeight="1" x14ac:dyDescent="0.25">
      <c r="A1438" s="153">
        <v>68</v>
      </c>
      <c r="B1438" s="128" t="s">
        <v>3057</v>
      </c>
      <c r="C1438" s="154" t="s">
        <v>2974</v>
      </c>
      <c r="D1438" s="155" t="s">
        <v>1848</v>
      </c>
      <c r="E1438" s="247">
        <v>150000</v>
      </c>
      <c r="F1438" s="153"/>
      <c r="G1438" s="32">
        <v>150000</v>
      </c>
      <c r="H1438" s="156">
        <f>SUM(E1432:E1468)</f>
        <v>10105000</v>
      </c>
      <c r="I1438" s="125"/>
      <c r="J1438" s="126"/>
      <c r="K1438" s="126"/>
      <c r="L1438" s="137"/>
      <c r="M1438" s="137"/>
      <c r="N1438" s="126"/>
      <c r="O1438" s="125"/>
      <c r="P1438" s="125"/>
      <c r="Q1438" s="137"/>
      <c r="R1438" s="137"/>
      <c r="S1438" s="137"/>
      <c r="T1438" s="137"/>
    </row>
    <row r="1439" spans="1:20" ht="15.6" customHeight="1" x14ac:dyDescent="0.25">
      <c r="A1439" s="153">
        <v>69</v>
      </c>
      <c r="B1439" s="128" t="s">
        <v>3058</v>
      </c>
      <c r="C1439" s="154" t="s">
        <v>2975</v>
      </c>
      <c r="D1439" s="155" t="s">
        <v>1848</v>
      </c>
      <c r="E1439" s="247">
        <v>150000</v>
      </c>
      <c r="F1439" s="153"/>
      <c r="G1439" s="32">
        <v>150000</v>
      </c>
      <c r="H1439" s="125"/>
      <c r="I1439" s="125"/>
      <c r="J1439" s="126"/>
      <c r="K1439" s="126"/>
      <c r="L1439" s="137"/>
      <c r="M1439" s="137"/>
      <c r="N1439" s="126"/>
      <c r="O1439" s="125"/>
      <c r="P1439" s="125"/>
      <c r="Q1439" s="137"/>
      <c r="R1439" s="137"/>
      <c r="S1439" s="137"/>
      <c r="T1439" s="137"/>
    </row>
    <row r="1440" spans="1:20" ht="15.6" customHeight="1" x14ac:dyDescent="0.25">
      <c r="A1440" s="153">
        <v>70</v>
      </c>
      <c r="B1440" s="128" t="s">
        <v>3059</v>
      </c>
      <c r="C1440" s="154" t="s">
        <v>2976</v>
      </c>
      <c r="D1440" s="155" t="s">
        <v>1848</v>
      </c>
      <c r="E1440" s="247">
        <v>300000</v>
      </c>
      <c r="F1440" s="153"/>
      <c r="G1440" s="32">
        <v>300000</v>
      </c>
      <c r="H1440" s="125"/>
      <c r="I1440" s="125"/>
      <c r="J1440" s="126"/>
      <c r="K1440" s="126"/>
      <c r="L1440" s="137"/>
      <c r="M1440" s="137"/>
      <c r="N1440" s="126"/>
      <c r="O1440" s="125"/>
      <c r="P1440" s="125"/>
      <c r="Q1440" s="137"/>
      <c r="R1440" s="137"/>
      <c r="S1440" s="137"/>
      <c r="T1440" s="137"/>
    </row>
    <row r="1441" spans="1:20" ht="15.6" customHeight="1" x14ac:dyDescent="0.25">
      <c r="A1441" s="153">
        <v>71</v>
      </c>
      <c r="B1441" s="128" t="s">
        <v>3060</v>
      </c>
      <c r="C1441" s="154" t="s">
        <v>2977</v>
      </c>
      <c r="D1441" s="155" t="s">
        <v>1848</v>
      </c>
      <c r="E1441" s="247">
        <v>150000</v>
      </c>
      <c r="F1441" s="153"/>
      <c r="G1441" s="32">
        <v>150000</v>
      </c>
      <c r="H1441" s="125"/>
      <c r="I1441" s="125"/>
      <c r="J1441" s="126"/>
      <c r="K1441" s="126"/>
      <c r="L1441" s="137"/>
      <c r="M1441" s="137"/>
      <c r="N1441" s="126"/>
      <c r="O1441" s="125"/>
      <c r="P1441" s="125"/>
      <c r="Q1441" s="137"/>
      <c r="R1441" s="137"/>
      <c r="S1441" s="137"/>
      <c r="T1441" s="137"/>
    </row>
    <row r="1442" spans="1:20" ht="15.6" customHeight="1" x14ac:dyDescent="0.25">
      <c r="A1442" s="153">
        <v>72</v>
      </c>
      <c r="B1442" s="128" t="s">
        <v>3061</v>
      </c>
      <c r="C1442" s="154" t="s">
        <v>2978</v>
      </c>
      <c r="D1442" s="120" t="s">
        <v>2979</v>
      </c>
      <c r="E1442" s="247">
        <v>640000</v>
      </c>
      <c r="F1442" s="153"/>
      <c r="G1442" s="32">
        <v>640000</v>
      </c>
      <c r="H1442" s="125"/>
      <c r="I1442" s="125"/>
      <c r="J1442" s="126"/>
      <c r="K1442" s="126"/>
      <c r="L1442" s="137"/>
      <c r="M1442" s="137"/>
      <c r="N1442" s="126"/>
      <c r="O1442" s="125"/>
      <c r="P1442" s="125"/>
      <c r="Q1442" s="137"/>
      <c r="R1442" s="137"/>
      <c r="S1442" s="137"/>
      <c r="T1442" s="137"/>
    </row>
    <row r="1443" spans="1:20" ht="15.6" customHeight="1" x14ac:dyDescent="0.25">
      <c r="A1443" s="153">
        <v>73</v>
      </c>
      <c r="B1443" s="128" t="s">
        <v>3062</v>
      </c>
      <c r="C1443" s="154" t="s">
        <v>2980</v>
      </c>
      <c r="D1443" s="155" t="s">
        <v>1848</v>
      </c>
      <c r="E1443" s="247">
        <v>150000</v>
      </c>
      <c r="F1443" s="153"/>
      <c r="G1443" s="32">
        <v>150000</v>
      </c>
      <c r="H1443" s="125"/>
      <c r="I1443" s="125"/>
      <c r="J1443" s="126"/>
      <c r="K1443" s="126"/>
      <c r="L1443" s="137"/>
      <c r="M1443" s="137"/>
      <c r="N1443" s="126"/>
      <c r="O1443" s="125"/>
      <c r="P1443" s="125"/>
      <c r="Q1443" s="137"/>
      <c r="R1443" s="137"/>
      <c r="S1443" s="137"/>
      <c r="T1443" s="137"/>
    </row>
    <row r="1444" spans="1:20" ht="15.6" customHeight="1" x14ac:dyDescent="0.25">
      <c r="A1444" s="153">
        <v>74</v>
      </c>
      <c r="B1444" s="128" t="s">
        <v>3063</v>
      </c>
      <c r="C1444" s="154" t="s">
        <v>2981</v>
      </c>
      <c r="D1444" s="155" t="s">
        <v>1848</v>
      </c>
      <c r="E1444" s="247">
        <v>150000</v>
      </c>
      <c r="F1444" s="153"/>
      <c r="G1444" s="32">
        <v>150000</v>
      </c>
      <c r="H1444" s="125"/>
      <c r="I1444" s="125"/>
      <c r="J1444" s="126"/>
      <c r="K1444" s="126"/>
      <c r="L1444" s="137"/>
      <c r="M1444" s="137"/>
      <c r="N1444" s="126"/>
      <c r="O1444" s="125"/>
      <c r="P1444" s="125"/>
      <c r="Q1444" s="137"/>
      <c r="R1444" s="137"/>
      <c r="S1444" s="137"/>
      <c r="T1444" s="137"/>
    </row>
    <row r="1445" spans="1:20" ht="15.6" customHeight="1" x14ac:dyDescent="0.25">
      <c r="A1445" s="153">
        <v>75</v>
      </c>
      <c r="B1445" s="128" t="s">
        <v>3064</v>
      </c>
      <c r="C1445" s="154" t="s">
        <v>2982</v>
      </c>
      <c r="D1445" s="155" t="s">
        <v>1848</v>
      </c>
      <c r="E1445" s="247">
        <v>150000</v>
      </c>
      <c r="F1445" s="153"/>
      <c r="G1445" s="32">
        <v>150000</v>
      </c>
      <c r="H1445" s="125"/>
      <c r="I1445" s="125"/>
      <c r="J1445" s="126"/>
      <c r="K1445" s="126"/>
      <c r="L1445" s="137"/>
      <c r="M1445" s="137"/>
      <c r="N1445" s="126"/>
      <c r="O1445" s="125"/>
      <c r="P1445" s="125"/>
      <c r="Q1445" s="137"/>
      <c r="R1445" s="137"/>
      <c r="S1445" s="137"/>
      <c r="T1445" s="137"/>
    </row>
    <row r="1446" spans="1:20" ht="15.6" customHeight="1" x14ac:dyDescent="0.25">
      <c r="A1446" s="153">
        <v>76</v>
      </c>
      <c r="B1446" s="128" t="s">
        <v>3065</v>
      </c>
      <c r="C1446" s="154" t="s">
        <v>2983</v>
      </c>
      <c r="D1446" s="155" t="s">
        <v>1848</v>
      </c>
      <c r="E1446" s="247">
        <v>150000</v>
      </c>
      <c r="F1446" s="153"/>
      <c r="G1446" s="32">
        <v>150000</v>
      </c>
      <c r="H1446" s="125"/>
      <c r="I1446" s="125"/>
      <c r="J1446" s="126"/>
      <c r="K1446" s="126"/>
      <c r="L1446" s="137"/>
      <c r="M1446" s="137"/>
      <c r="N1446" s="126"/>
      <c r="O1446" s="125"/>
      <c r="P1446" s="125"/>
      <c r="Q1446" s="137"/>
      <c r="R1446" s="137"/>
      <c r="S1446" s="137"/>
      <c r="T1446" s="137"/>
    </row>
    <row r="1447" spans="1:20" ht="15.6" customHeight="1" x14ac:dyDescent="0.25">
      <c r="A1447" s="153">
        <v>77</v>
      </c>
      <c r="B1447" s="128" t="s">
        <v>3066</v>
      </c>
      <c r="C1447" s="154" t="s">
        <v>2984</v>
      </c>
      <c r="D1447" s="155" t="s">
        <v>1848</v>
      </c>
      <c r="E1447" s="247">
        <v>150000</v>
      </c>
      <c r="F1447" s="153"/>
      <c r="G1447" s="32">
        <v>150000</v>
      </c>
      <c r="H1447" s="125"/>
      <c r="I1447" s="125"/>
      <c r="J1447" s="126"/>
      <c r="K1447" s="126"/>
      <c r="L1447" s="137"/>
      <c r="M1447" s="137"/>
      <c r="N1447" s="126"/>
      <c r="O1447" s="125"/>
      <c r="P1447" s="125"/>
      <c r="Q1447" s="137"/>
      <c r="R1447" s="137"/>
      <c r="S1447" s="137"/>
      <c r="T1447" s="137"/>
    </row>
    <row r="1448" spans="1:20" ht="15.6" customHeight="1" x14ac:dyDescent="0.25">
      <c r="A1448" s="153">
        <v>78</v>
      </c>
      <c r="B1448" s="128" t="s">
        <v>3067</v>
      </c>
      <c r="C1448" s="154" t="s">
        <v>2985</v>
      </c>
      <c r="D1448" s="155" t="s">
        <v>2566</v>
      </c>
      <c r="E1448" s="247">
        <v>430000</v>
      </c>
      <c r="F1448" s="153"/>
      <c r="G1448" s="32">
        <v>430000</v>
      </c>
      <c r="H1448" s="125"/>
      <c r="I1448" s="125"/>
      <c r="J1448" s="126"/>
      <c r="K1448" s="126"/>
      <c r="L1448" s="137"/>
      <c r="M1448" s="137"/>
      <c r="N1448" s="126"/>
      <c r="O1448" s="125"/>
      <c r="P1448" s="125"/>
      <c r="Q1448" s="137"/>
      <c r="R1448" s="137"/>
      <c r="S1448" s="137"/>
      <c r="T1448" s="137"/>
    </row>
    <row r="1449" spans="1:20" ht="15.6" customHeight="1" x14ac:dyDescent="0.25">
      <c r="A1449" s="153">
        <v>79</v>
      </c>
      <c r="B1449" s="128" t="s">
        <v>3068</v>
      </c>
      <c r="C1449" s="154" t="s">
        <v>2986</v>
      </c>
      <c r="D1449" s="155" t="s">
        <v>2566</v>
      </c>
      <c r="E1449" s="247">
        <v>430000</v>
      </c>
      <c r="F1449" s="153"/>
      <c r="G1449" s="32">
        <v>430000</v>
      </c>
      <c r="H1449" s="125"/>
      <c r="I1449" s="125"/>
      <c r="J1449" s="126"/>
      <c r="K1449" s="126"/>
      <c r="L1449" s="137"/>
      <c r="M1449" s="137"/>
      <c r="N1449" s="126"/>
      <c r="O1449" s="125"/>
      <c r="P1449" s="125"/>
      <c r="Q1449" s="137"/>
      <c r="R1449" s="137"/>
      <c r="S1449" s="137"/>
      <c r="T1449" s="137"/>
    </row>
    <row r="1450" spans="1:20" ht="15.6" customHeight="1" x14ac:dyDescent="0.25">
      <c r="A1450" s="153">
        <v>80</v>
      </c>
      <c r="B1450" s="128" t="s">
        <v>3069</v>
      </c>
      <c r="C1450" s="154" t="s">
        <v>2987</v>
      </c>
      <c r="D1450" s="155" t="s">
        <v>1848</v>
      </c>
      <c r="E1450" s="247">
        <v>300000</v>
      </c>
      <c r="F1450" s="153"/>
      <c r="G1450" s="32">
        <v>300000</v>
      </c>
      <c r="H1450" s="125"/>
      <c r="I1450" s="125"/>
      <c r="J1450" s="126"/>
      <c r="K1450" s="126"/>
      <c r="L1450" s="137"/>
      <c r="M1450" s="137"/>
      <c r="N1450" s="126"/>
      <c r="O1450" s="125"/>
      <c r="P1450" s="125"/>
      <c r="Q1450" s="137"/>
      <c r="R1450" s="137"/>
      <c r="S1450" s="137"/>
      <c r="T1450" s="137"/>
    </row>
    <row r="1451" spans="1:20" ht="14.45" customHeight="1" x14ac:dyDescent="0.25">
      <c r="A1451" s="153">
        <v>81</v>
      </c>
      <c r="B1451" s="128" t="s">
        <v>3070</v>
      </c>
      <c r="C1451" s="154" t="s">
        <v>2988</v>
      </c>
      <c r="D1451" s="155" t="s">
        <v>2989</v>
      </c>
      <c r="E1451" s="247">
        <v>640000</v>
      </c>
      <c r="F1451" s="153"/>
      <c r="G1451" s="32">
        <v>640000</v>
      </c>
      <c r="H1451" s="125"/>
      <c r="I1451" s="125"/>
      <c r="J1451" s="126"/>
      <c r="K1451" s="126"/>
      <c r="L1451" s="137"/>
      <c r="M1451" s="137"/>
      <c r="N1451" s="126"/>
      <c r="O1451" s="125"/>
      <c r="P1451" s="125"/>
      <c r="Q1451" s="137"/>
      <c r="R1451" s="137"/>
      <c r="S1451" s="137"/>
      <c r="T1451" s="137"/>
    </row>
    <row r="1452" spans="1:20" ht="14.45" customHeight="1" x14ac:dyDescent="0.25">
      <c r="A1452" s="153">
        <v>82</v>
      </c>
      <c r="B1452" s="128" t="s">
        <v>3088</v>
      </c>
      <c r="C1452" s="154" t="s">
        <v>3071</v>
      </c>
      <c r="D1452" s="155" t="s">
        <v>1848</v>
      </c>
      <c r="E1452" s="247">
        <v>150000</v>
      </c>
      <c r="F1452" s="153"/>
      <c r="G1452" s="32">
        <v>150000</v>
      </c>
      <c r="H1452" s="125"/>
      <c r="I1452" s="125"/>
      <c r="J1452" s="126"/>
      <c r="K1452" s="126"/>
      <c r="L1452" s="137"/>
      <c r="M1452" s="137"/>
      <c r="N1452" s="126"/>
      <c r="O1452" s="125"/>
      <c r="P1452" s="125"/>
      <c r="Q1452" s="137"/>
      <c r="R1452" s="137"/>
      <c r="S1452" s="137"/>
      <c r="T1452" s="137"/>
    </row>
    <row r="1453" spans="1:20" ht="14.45" customHeight="1" x14ac:dyDescent="0.25">
      <c r="A1453" s="153">
        <v>83</v>
      </c>
      <c r="B1453" s="128" t="s">
        <v>3089</v>
      </c>
      <c r="C1453" s="154" t="s">
        <v>3072</v>
      </c>
      <c r="D1453" s="155" t="s">
        <v>1848</v>
      </c>
      <c r="E1453" s="247">
        <v>150000</v>
      </c>
      <c r="F1453" s="153"/>
      <c r="G1453" s="32">
        <v>150000</v>
      </c>
      <c r="H1453" s="125"/>
      <c r="I1453" s="125"/>
      <c r="J1453" s="126"/>
      <c r="K1453" s="126"/>
      <c r="L1453" s="137"/>
      <c r="M1453" s="137"/>
      <c r="N1453" s="126"/>
      <c r="O1453" s="125"/>
      <c r="P1453" s="125"/>
      <c r="Q1453" s="137"/>
      <c r="R1453" s="137"/>
      <c r="S1453" s="137"/>
      <c r="T1453" s="137"/>
    </row>
    <row r="1454" spans="1:20" ht="14.45" customHeight="1" x14ac:dyDescent="0.25">
      <c r="A1454" s="153">
        <v>84</v>
      </c>
      <c r="B1454" s="128" t="s">
        <v>3090</v>
      </c>
      <c r="C1454" s="154" t="s">
        <v>3073</v>
      </c>
      <c r="D1454" s="155" t="s">
        <v>1848</v>
      </c>
      <c r="E1454" s="247">
        <v>150000</v>
      </c>
      <c r="F1454" s="153"/>
      <c r="G1454" s="32">
        <v>150000</v>
      </c>
      <c r="H1454" s="125"/>
      <c r="I1454" s="125"/>
      <c r="J1454" s="126"/>
      <c r="K1454" s="126"/>
      <c r="L1454" s="137"/>
      <c r="M1454" s="137"/>
      <c r="N1454" s="126"/>
      <c r="O1454" s="125"/>
      <c r="P1454" s="125"/>
      <c r="Q1454" s="137"/>
      <c r="R1454" s="137"/>
      <c r="S1454" s="137"/>
      <c r="T1454" s="137"/>
    </row>
    <row r="1455" spans="1:20" ht="14.45" customHeight="1" x14ac:dyDescent="0.25">
      <c r="A1455" s="153">
        <v>85</v>
      </c>
      <c r="B1455" s="128" t="s">
        <v>3091</v>
      </c>
      <c r="C1455" s="154" t="s">
        <v>3074</v>
      </c>
      <c r="D1455" s="155" t="s">
        <v>1848</v>
      </c>
      <c r="E1455" s="247">
        <v>300000</v>
      </c>
      <c r="F1455" s="153"/>
      <c r="G1455" s="32">
        <v>300000</v>
      </c>
      <c r="H1455" s="125"/>
      <c r="I1455" s="125"/>
      <c r="J1455" s="126"/>
      <c r="K1455" s="126"/>
      <c r="L1455" s="137"/>
      <c r="M1455" s="137"/>
      <c r="N1455" s="126"/>
      <c r="O1455" s="125"/>
      <c r="P1455" s="125"/>
      <c r="Q1455" s="137"/>
      <c r="R1455" s="137"/>
      <c r="S1455" s="137"/>
      <c r="T1455" s="137"/>
    </row>
    <row r="1456" spans="1:20" ht="14.45" customHeight="1" x14ac:dyDescent="0.25">
      <c r="A1456" s="153">
        <v>86</v>
      </c>
      <c r="B1456" s="128" t="s">
        <v>3092</v>
      </c>
      <c r="C1456" s="154" t="s">
        <v>3075</v>
      </c>
      <c r="D1456" s="155" t="s">
        <v>1848</v>
      </c>
      <c r="E1456" s="247">
        <v>150000</v>
      </c>
      <c r="F1456" s="153"/>
      <c r="G1456" s="32">
        <v>150000</v>
      </c>
      <c r="H1456" s="125"/>
      <c r="I1456" s="125"/>
      <c r="J1456" s="126"/>
      <c r="K1456" s="126"/>
      <c r="L1456" s="137"/>
      <c r="M1456" s="137"/>
      <c r="N1456" s="126"/>
      <c r="O1456" s="125"/>
      <c r="P1456" s="125"/>
      <c r="Q1456" s="137"/>
      <c r="R1456" s="137"/>
      <c r="S1456" s="137"/>
      <c r="T1456" s="137"/>
    </row>
    <row r="1457" spans="1:20" ht="14.45" customHeight="1" x14ac:dyDescent="0.25">
      <c r="A1457" s="153">
        <v>87</v>
      </c>
      <c r="B1457" s="128" t="s">
        <v>3093</v>
      </c>
      <c r="C1457" s="154" t="s">
        <v>3076</v>
      </c>
      <c r="D1457" s="155" t="s">
        <v>3077</v>
      </c>
      <c r="E1457" s="247">
        <v>935000</v>
      </c>
      <c r="F1457" s="153"/>
      <c r="G1457" s="32">
        <v>935000</v>
      </c>
      <c r="H1457" s="125"/>
      <c r="I1457" s="125"/>
      <c r="J1457" s="126"/>
      <c r="K1457" s="126"/>
      <c r="L1457" s="137"/>
      <c r="M1457" s="137"/>
      <c r="N1457" s="126"/>
      <c r="O1457" s="125"/>
      <c r="P1457" s="125"/>
      <c r="Q1457" s="137"/>
      <c r="R1457" s="137"/>
      <c r="S1457" s="137"/>
      <c r="T1457" s="137"/>
    </row>
    <row r="1458" spans="1:20" ht="14.45" customHeight="1" x14ac:dyDescent="0.25">
      <c r="A1458" s="153">
        <v>88</v>
      </c>
      <c r="B1458" s="128" t="s">
        <v>3094</v>
      </c>
      <c r="C1458" s="154" t="s">
        <v>3078</v>
      </c>
      <c r="D1458" s="155" t="s">
        <v>1848</v>
      </c>
      <c r="E1458" s="247">
        <v>150000</v>
      </c>
      <c r="F1458" s="153"/>
      <c r="G1458" s="32">
        <v>150000</v>
      </c>
      <c r="H1458" s="125"/>
      <c r="I1458" s="125"/>
      <c r="J1458" s="126"/>
      <c r="K1458" s="126"/>
      <c r="L1458" s="137"/>
      <c r="M1458" s="137"/>
      <c r="N1458" s="126"/>
      <c r="O1458" s="125"/>
      <c r="P1458" s="125"/>
      <c r="Q1458" s="137"/>
      <c r="R1458" s="137"/>
      <c r="S1458" s="137"/>
      <c r="T1458" s="137"/>
    </row>
    <row r="1459" spans="1:20" ht="14.45" customHeight="1" x14ac:dyDescent="0.25">
      <c r="A1459" s="153">
        <v>89</v>
      </c>
      <c r="B1459" s="128" t="s">
        <v>3095</v>
      </c>
      <c r="C1459" s="154" t="s">
        <v>3079</v>
      </c>
      <c r="D1459" s="155" t="s">
        <v>1848</v>
      </c>
      <c r="E1459" s="247">
        <v>150000</v>
      </c>
      <c r="F1459" s="153"/>
      <c r="G1459" s="32">
        <v>150000</v>
      </c>
      <c r="H1459" s="125"/>
      <c r="I1459" s="125"/>
      <c r="J1459" s="126"/>
      <c r="K1459" s="126"/>
      <c r="L1459" s="137"/>
      <c r="M1459" s="137"/>
      <c r="N1459" s="126"/>
      <c r="O1459" s="125"/>
      <c r="P1459" s="125"/>
      <c r="Q1459" s="137"/>
      <c r="R1459" s="137"/>
      <c r="S1459" s="137"/>
      <c r="T1459" s="137"/>
    </row>
    <row r="1460" spans="1:20" ht="14.45" customHeight="1" x14ac:dyDescent="0.25">
      <c r="A1460" s="153">
        <v>90</v>
      </c>
      <c r="B1460" s="128" t="s">
        <v>3096</v>
      </c>
      <c r="C1460" s="154" t="s">
        <v>3080</v>
      </c>
      <c r="D1460" s="155" t="s">
        <v>1848</v>
      </c>
      <c r="E1460" s="247">
        <v>150000</v>
      </c>
      <c r="F1460" s="153"/>
      <c r="G1460" s="32">
        <v>150000</v>
      </c>
      <c r="H1460" s="125"/>
      <c r="I1460" s="125"/>
      <c r="J1460" s="126"/>
      <c r="K1460" s="126"/>
      <c r="L1460" s="137"/>
      <c r="M1460" s="137"/>
      <c r="N1460" s="126"/>
      <c r="O1460" s="125"/>
      <c r="P1460" s="125"/>
      <c r="Q1460" s="137"/>
      <c r="R1460" s="137"/>
      <c r="S1460" s="137"/>
      <c r="T1460" s="137"/>
    </row>
    <row r="1461" spans="1:20" ht="14.45" customHeight="1" x14ac:dyDescent="0.25">
      <c r="A1461" s="153">
        <v>91</v>
      </c>
      <c r="B1461" s="128" t="s">
        <v>3097</v>
      </c>
      <c r="C1461" s="154" t="s">
        <v>3081</v>
      </c>
      <c r="D1461" s="155" t="s">
        <v>1848</v>
      </c>
      <c r="E1461" s="247">
        <v>150000</v>
      </c>
      <c r="F1461" s="153"/>
      <c r="G1461" s="32">
        <v>150000</v>
      </c>
      <c r="H1461" s="125"/>
      <c r="I1461" s="125"/>
      <c r="J1461" s="126"/>
      <c r="K1461" s="126"/>
      <c r="L1461" s="137"/>
      <c r="M1461" s="137"/>
      <c r="N1461" s="126"/>
      <c r="O1461" s="125"/>
      <c r="P1461" s="125"/>
      <c r="Q1461" s="137"/>
      <c r="R1461" s="137"/>
      <c r="S1461" s="137"/>
      <c r="T1461" s="137"/>
    </row>
    <row r="1462" spans="1:20" ht="14.45" customHeight="1" x14ac:dyDescent="0.25">
      <c r="A1462" s="153">
        <v>92</v>
      </c>
      <c r="B1462" s="128" t="s">
        <v>3098</v>
      </c>
      <c r="C1462" s="154" t="s">
        <v>3081</v>
      </c>
      <c r="D1462" s="155" t="s">
        <v>2566</v>
      </c>
      <c r="E1462" s="247">
        <v>430000</v>
      </c>
      <c r="F1462" s="153"/>
      <c r="G1462" s="32">
        <v>430000</v>
      </c>
      <c r="H1462" s="125"/>
      <c r="I1462" s="125"/>
      <c r="J1462" s="126"/>
      <c r="K1462" s="126"/>
      <c r="L1462" s="137"/>
      <c r="M1462" s="137"/>
      <c r="N1462" s="126"/>
      <c r="O1462" s="125"/>
      <c r="P1462" s="125"/>
      <c r="Q1462" s="137"/>
      <c r="R1462" s="137"/>
      <c r="S1462" s="137"/>
      <c r="T1462" s="137"/>
    </row>
    <row r="1463" spans="1:20" ht="14.45" customHeight="1" x14ac:dyDescent="0.25">
      <c r="A1463" s="153">
        <v>93</v>
      </c>
      <c r="B1463" s="128" t="s">
        <v>3099</v>
      </c>
      <c r="C1463" s="154" t="s">
        <v>3082</v>
      </c>
      <c r="D1463" s="155" t="s">
        <v>1848</v>
      </c>
      <c r="E1463" s="247">
        <v>150000</v>
      </c>
      <c r="F1463" s="153"/>
      <c r="G1463" s="32">
        <v>150000</v>
      </c>
      <c r="H1463" s="125"/>
      <c r="I1463" s="125"/>
      <c r="J1463" s="126"/>
      <c r="K1463" s="126"/>
      <c r="L1463" s="137"/>
      <c r="M1463" s="137"/>
      <c r="N1463" s="126"/>
      <c r="O1463" s="125"/>
      <c r="P1463" s="125"/>
      <c r="Q1463" s="137"/>
      <c r="R1463" s="137"/>
      <c r="S1463" s="137"/>
      <c r="T1463" s="137"/>
    </row>
    <row r="1464" spans="1:20" ht="14.45" customHeight="1" x14ac:dyDescent="0.25">
      <c r="A1464" s="153">
        <v>94</v>
      </c>
      <c r="B1464" s="128" t="s">
        <v>3100</v>
      </c>
      <c r="C1464" s="154" t="s">
        <v>3083</v>
      </c>
      <c r="D1464" s="155" t="s">
        <v>1848</v>
      </c>
      <c r="E1464" s="247">
        <v>750000</v>
      </c>
      <c r="F1464" s="153" t="s">
        <v>3105</v>
      </c>
      <c r="G1464" s="32">
        <v>750000</v>
      </c>
      <c r="H1464" s="125"/>
      <c r="I1464" s="125"/>
      <c r="J1464" s="126"/>
      <c r="K1464" s="126"/>
      <c r="L1464" s="137"/>
      <c r="M1464" s="137"/>
      <c r="N1464" s="126"/>
      <c r="O1464" s="125"/>
      <c r="P1464" s="125"/>
      <c r="Q1464" s="137"/>
      <c r="R1464" s="137"/>
      <c r="S1464" s="137"/>
      <c r="T1464" s="137"/>
    </row>
    <row r="1465" spans="1:20" ht="14.45" customHeight="1" x14ac:dyDescent="0.25">
      <c r="A1465" s="153">
        <v>95</v>
      </c>
      <c r="B1465" s="128" t="s">
        <v>3101</v>
      </c>
      <c r="C1465" s="154" t="s">
        <v>3084</v>
      </c>
      <c r="D1465" s="155" t="s">
        <v>1848</v>
      </c>
      <c r="E1465" s="247">
        <v>150000</v>
      </c>
      <c r="F1465" s="153"/>
      <c r="G1465" s="32">
        <v>150000</v>
      </c>
      <c r="H1465" s="125"/>
      <c r="I1465" s="125"/>
      <c r="J1465" s="126"/>
      <c r="K1465" s="126"/>
      <c r="L1465" s="137"/>
      <c r="M1465" s="137"/>
      <c r="N1465" s="126"/>
      <c r="O1465" s="125"/>
      <c r="P1465" s="125"/>
      <c r="Q1465" s="137"/>
      <c r="R1465" s="137"/>
      <c r="S1465" s="137"/>
      <c r="T1465" s="137"/>
    </row>
    <row r="1466" spans="1:20" ht="14.45" customHeight="1" x14ac:dyDescent="0.25">
      <c r="A1466" s="153">
        <v>96</v>
      </c>
      <c r="B1466" s="128" t="s">
        <v>3102</v>
      </c>
      <c r="C1466" s="154" t="s">
        <v>3085</v>
      </c>
      <c r="D1466" s="155" t="s">
        <v>1848</v>
      </c>
      <c r="E1466" s="247">
        <v>600000</v>
      </c>
      <c r="F1466" s="153" t="s">
        <v>2895</v>
      </c>
      <c r="G1466" s="32">
        <v>600000</v>
      </c>
      <c r="H1466" s="125"/>
      <c r="I1466" s="125"/>
      <c r="J1466" s="126"/>
      <c r="K1466" s="126"/>
      <c r="L1466" s="137"/>
      <c r="M1466" s="137"/>
      <c r="N1466" s="126"/>
      <c r="O1466" s="125"/>
      <c r="P1466" s="125"/>
      <c r="Q1466" s="137"/>
      <c r="R1466" s="137"/>
      <c r="S1466" s="137"/>
      <c r="T1466" s="137"/>
    </row>
    <row r="1467" spans="1:20" ht="14.45" customHeight="1" x14ac:dyDescent="0.25">
      <c r="A1467" s="153">
        <v>97</v>
      </c>
      <c r="B1467" s="128" t="s">
        <v>3103</v>
      </c>
      <c r="C1467" s="154" t="s">
        <v>3086</v>
      </c>
      <c r="D1467" s="155" t="s">
        <v>1848</v>
      </c>
      <c r="E1467" s="247">
        <v>300000</v>
      </c>
      <c r="F1467" s="153" t="s">
        <v>2897</v>
      </c>
      <c r="G1467" s="32">
        <v>300000</v>
      </c>
      <c r="H1467" s="125"/>
      <c r="I1467" s="125"/>
      <c r="J1467" s="126"/>
      <c r="K1467" s="126"/>
      <c r="L1467" s="137"/>
      <c r="M1467" s="137"/>
      <c r="N1467" s="126"/>
      <c r="O1467" s="125"/>
      <c r="P1467" s="125"/>
      <c r="Q1467" s="137"/>
      <c r="R1467" s="137"/>
      <c r="S1467" s="137"/>
      <c r="T1467" s="137"/>
    </row>
    <row r="1468" spans="1:20" ht="14.45" customHeight="1" x14ac:dyDescent="0.25">
      <c r="A1468" s="153">
        <v>98</v>
      </c>
      <c r="B1468" s="128" t="s">
        <v>3104</v>
      </c>
      <c r="C1468" s="154" t="s">
        <v>3087</v>
      </c>
      <c r="D1468" s="155" t="s">
        <v>1848</v>
      </c>
      <c r="E1468" s="247">
        <v>450000</v>
      </c>
      <c r="F1468" s="153" t="s">
        <v>2651</v>
      </c>
      <c r="G1468" s="32">
        <v>450000</v>
      </c>
      <c r="H1468" s="125"/>
      <c r="I1468" s="125"/>
      <c r="J1468" s="126"/>
      <c r="K1468" s="126"/>
      <c r="L1468" s="137"/>
      <c r="M1468" s="137"/>
      <c r="N1468" s="126"/>
      <c r="O1468" s="125"/>
      <c r="P1468" s="125"/>
      <c r="Q1468" s="137"/>
      <c r="R1468" s="137"/>
      <c r="S1468" s="137"/>
      <c r="T1468" s="137"/>
    </row>
    <row r="1469" spans="1:20" ht="15.75" x14ac:dyDescent="0.25">
      <c r="A1469" s="208" t="s">
        <v>330</v>
      </c>
      <c r="B1469" s="209"/>
      <c r="C1469" s="209"/>
      <c r="D1469" s="210"/>
      <c r="E1469" s="269">
        <f>SUM(E1371:E1468)</f>
        <v>23555000</v>
      </c>
      <c r="F1469" s="8"/>
      <c r="G1469" s="157">
        <f>SUM(G1371:G1468)</f>
        <v>13405000</v>
      </c>
    </row>
    <row r="1470" spans="1:20" ht="15.75" x14ac:dyDescent="0.25">
      <c r="A1470" s="211" t="s">
        <v>3113</v>
      </c>
      <c r="B1470" s="212"/>
      <c r="C1470" s="212"/>
      <c r="D1470" s="212"/>
      <c r="E1470" s="255"/>
      <c r="F1470" s="212"/>
      <c r="G1470" s="135"/>
    </row>
    <row r="1471" spans="1:20" ht="15.75" x14ac:dyDescent="0.25">
      <c r="A1471" s="131"/>
      <c r="B1471" s="131"/>
      <c r="C1471" s="131"/>
      <c r="D1471" s="131"/>
      <c r="E1471" s="267"/>
      <c r="F1471" s="131"/>
      <c r="G1471" s="135"/>
    </row>
    <row r="1472" spans="1:20" ht="15.75" x14ac:dyDescent="0.25">
      <c r="A1472" s="218" t="s">
        <v>3112</v>
      </c>
      <c r="B1472" s="218"/>
      <c r="C1472" s="218"/>
      <c r="D1472" s="218"/>
      <c r="E1472" s="256"/>
      <c r="F1472" s="218"/>
      <c r="G1472" s="135"/>
    </row>
    <row r="1473" spans="1:7" ht="15.75" x14ac:dyDescent="0.25">
      <c r="A1473" s="219" t="s">
        <v>9</v>
      </c>
      <c r="B1473" s="219"/>
      <c r="C1473" s="219"/>
      <c r="D1473" s="219" t="s">
        <v>10</v>
      </c>
      <c r="E1473" s="257"/>
      <c r="F1473" s="219"/>
      <c r="G1473" s="135"/>
    </row>
    <row r="1474" spans="1:7" ht="15.75" x14ac:dyDescent="0.25">
      <c r="A1474" s="132"/>
      <c r="B1474" s="132"/>
      <c r="C1474" s="132"/>
      <c r="D1474" s="132"/>
      <c r="E1474" s="258"/>
      <c r="F1474" s="133"/>
      <c r="G1474" s="135"/>
    </row>
    <row r="1475" spans="1:7" ht="15.75" x14ac:dyDescent="0.25">
      <c r="A1475" s="132"/>
      <c r="B1475" s="132"/>
      <c r="C1475" s="132"/>
      <c r="D1475" s="132"/>
      <c r="E1475" s="258"/>
      <c r="F1475" s="133"/>
      <c r="G1475" s="135"/>
    </row>
    <row r="1476" spans="1:7" ht="15.75" x14ac:dyDescent="0.25">
      <c r="A1476" s="132"/>
      <c r="B1476" s="132"/>
      <c r="C1476" s="132"/>
      <c r="D1476" s="132"/>
      <c r="E1476" s="258"/>
      <c r="F1476" s="133"/>
      <c r="G1476" s="135"/>
    </row>
    <row r="1477" spans="1:7" ht="15.75" x14ac:dyDescent="0.25">
      <c r="A1477" s="132"/>
      <c r="B1477" s="132"/>
      <c r="C1477" s="132"/>
      <c r="D1477" s="132"/>
      <c r="E1477" s="258"/>
      <c r="F1477" s="133"/>
      <c r="G1477" s="135"/>
    </row>
    <row r="1478" spans="1:7" ht="15.75" x14ac:dyDescent="0.25">
      <c r="A1478" s="219" t="s">
        <v>11</v>
      </c>
      <c r="B1478" s="219"/>
      <c r="C1478" s="219"/>
      <c r="D1478" s="219" t="s">
        <v>12</v>
      </c>
      <c r="E1478" s="257"/>
      <c r="F1478" s="219"/>
      <c r="G1478" s="135"/>
    </row>
    <row r="1479" spans="1:7" ht="15.75" x14ac:dyDescent="0.25">
      <c r="A1479" s="149"/>
      <c r="B1479" s="149"/>
      <c r="C1479" s="149"/>
      <c r="D1479" s="149"/>
      <c r="E1479" s="268"/>
      <c r="F1479" s="149"/>
      <c r="G1479" s="135"/>
    </row>
    <row r="1480" spans="1:7" ht="15.75" x14ac:dyDescent="0.25">
      <c r="A1480" s="149"/>
      <c r="B1480" s="149"/>
      <c r="C1480" s="149"/>
      <c r="D1480" s="149"/>
      <c r="E1480" s="268"/>
      <c r="F1480" s="149"/>
      <c r="G1480" s="135"/>
    </row>
    <row r="1481" spans="1:7" x14ac:dyDescent="0.25">
      <c r="A1481" s="135"/>
      <c r="B1481" s="202" t="s">
        <v>183</v>
      </c>
      <c r="C1481" s="202"/>
      <c r="D1481" s="135"/>
      <c r="E1481" s="262"/>
      <c r="F1481" s="135"/>
      <c r="G1481" s="135"/>
    </row>
    <row r="1482" spans="1:7" x14ac:dyDescent="0.25">
      <c r="A1482" s="135"/>
      <c r="B1482" s="147" t="s">
        <v>3107</v>
      </c>
      <c r="C1482" s="147"/>
      <c r="D1482" s="135"/>
      <c r="E1482" s="262"/>
      <c r="F1482" s="135"/>
      <c r="G1482" s="135"/>
    </row>
    <row r="1483" spans="1:7" x14ac:dyDescent="0.25">
      <c r="A1483" s="135"/>
      <c r="B1483" s="147" t="s">
        <v>3108</v>
      </c>
      <c r="C1483" s="147"/>
      <c r="D1483" s="147"/>
      <c r="E1483" s="262"/>
      <c r="F1483" s="135"/>
      <c r="G1483" s="135"/>
    </row>
    <row r="1484" spans="1:7" x14ac:dyDescent="0.25">
      <c r="A1484" s="135"/>
      <c r="B1484" s="202" t="s">
        <v>2900</v>
      </c>
      <c r="C1484" s="202"/>
      <c r="D1484" s="135"/>
      <c r="E1484" s="262"/>
      <c r="F1484" s="135"/>
      <c r="G1484" s="135"/>
    </row>
    <row r="1485" spans="1:7" x14ac:dyDescent="0.25">
      <c r="A1485" s="135"/>
      <c r="B1485" s="147" t="s">
        <v>3110</v>
      </c>
      <c r="C1485" s="147"/>
      <c r="D1485" s="135"/>
      <c r="E1485" s="262"/>
      <c r="F1485" s="135"/>
      <c r="G1485" s="135"/>
    </row>
    <row r="1486" spans="1:7" x14ac:dyDescent="0.25">
      <c r="A1486" s="135"/>
      <c r="B1486" s="147" t="s">
        <v>3109</v>
      </c>
      <c r="C1486" s="147"/>
      <c r="D1486" s="135"/>
      <c r="E1486" s="262"/>
      <c r="F1486" s="135"/>
      <c r="G1486" s="135"/>
    </row>
    <row r="1487" spans="1:7" x14ac:dyDescent="0.25">
      <c r="A1487" s="135"/>
      <c r="B1487" s="135" t="s">
        <v>3111</v>
      </c>
      <c r="C1487" s="135"/>
      <c r="D1487" s="135"/>
      <c r="E1487" s="262"/>
      <c r="F1487" s="135"/>
      <c r="G1487" s="135"/>
    </row>
    <row r="1496" spans="1:20" ht="18.75" x14ac:dyDescent="0.3">
      <c r="A1496" s="205" t="s">
        <v>166</v>
      </c>
      <c r="B1496" s="205"/>
      <c r="C1496" s="205"/>
      <c r="D1496" s="205"/>
      <c r="E1496" s="238"/>
      <c r="F1496" s="205"/>
      <c r="G1496" s="125"/>
      <c r="H1496" s="125"/>
      <c r="I1496" s="125"/>
      <c r="J1496" s="126"/>
      <c r="K1496" s="126"/>
      <c r="L1496" s="137"/>
      <c r="M1496" s="137"/>
      <c r="N1496" s="126"/>
      <c r="O1496" s="125"/>
      <c r="P1496" s="125"/>
      <c r="Q1496" s="137"/>
      <c r="R1496" s="137"/>
      <c r="S1496" s="137"/>
      <c r="T1496" s="137"/>
    </row>
    <row r="1497" spans="1:20" ht="18.75" x14ac:dyDescent="0.3">
      <c r="A1497" s="206" t="s">
        <v>0</v>
      </c>
      <c r="B1497" s="206"/>
      <c r="C1497" s="206"/>
      <c r="D1497" s="206"/>
      <c r="E1497" s="251"/>
      <c r="F1497" s="206"/>
      <c r="G1497" s="125"/>
      <c r="H1497" s="125"/>
      <c r="I1497" s="125"/>
      <c r="J1497" s="126"/>
      <c r="K1497" s="126"/>
      <c r="L1497" s="137"/>
      <c r="M1497" s="137"/>
      <c r="N1497" s="126"/>
      <c r="O1497" s="125"/>
      <c r="P1497" s="125"/>
      <c r="Q1497" s="137"/>
      <c r="R1497" s="137"/>
      <c r="S1497" s="137"/>
      <c r="T1497" s="137"/>
    </row>
    <row r="1498" spans="1:20" ht="18.75" x14ac:dyDescent="0.3">
      <c r="A1498" s="117"/>
      <c r="B1498" s="117"/>
      <c r="C1498" s="117"/>
      <c r="D1498" s="117"/>
      <c r="E1498" s="265"/>
      <c r="F1498" s="117"/>
      <c r="G1498" s="125"/>
      <c r="H1498" s="125"/>
      <c r="I1498" s="125"/>
      <c r="J1498" s="126"/>
      <c r="K1498" s="126"/>
      <c r="L1498" s="137"/>
      <c r="M1498" s="137"/>
      <c r="N1498" s="126"/>
      <c r="O1498" s="125"/>
      <c r="P1498" s="125"/>
      <c r="Q1498" s="137"/>
      <c r="R1498" s="137"/>
      <c r="S1498" s="137"/>
      <c r="T1498" s="137"/>
    </row>
    <row r="1499" spans="1:20" ht="22.5" x14ac:dyDescent="0.3">
      <c r="A1499" s="207" t="s">
        <v>1565</v>
      </c>
      <c r="B1499" s="207"/>
      <c r="C1499" s="207"/>
      <c r="D1499" s="207"/>
      <c r="E1499" s="240"/>
      <c r="F1499" s="207"/>
      <c r="G1499" s="125"/>
      <c r="H1499" s="125"/>
      <c r="I1499" s="125"/>
      <c r="J1499" s="126"/>
      <c r="K1499" s="126"/>
      <c r="L1499" s="137"/>
      <c r="M1499" s="137"/>
      <c r="N1499" s="126"/>
      <c r="O1499" s="125"/>
      <c r="P1499" s="125"/>
      <c r="Q1499" s="137"/>
      <c r="R1499" s="137"/>
      <c r="S1499" s="137"/>
      <c r="T1499" s="137"/>
    </row>
    <row r="1500" spans="1:20" ht="31.5" x14ac:dyDescent="0.25">
      <c r="A1500" s="109" t="s">
        <v>1</v>
      </c>
      <c r="B1500" s="109" t="s">
        <v>2</v>
      </c>
      <c r="C1500" s="109" t="s">
        <v>3</v>
      </c>
      <c r="D1500" s="109" t="s">
        <v>5</v>
      </c>
      <c r="E1500" s="264" t="s">
        <v>6</v>
      </c>
      <c r="F1500" s="109" t="s">
        <v>1564</v>
      </c>
      <c r="G1500" s="125"/>
      <c r="H1500" s="125"/>
      <c r="I1500" s="125"/>
      <c r="J1500" s="126"/>
      <c r="K1500" s="126"/>
      <c r="L1500" s="137"/>
      <c r="M1500" s="137"/>
      <c r="N1500" s="126"/>
      <c r="O1500" s="125"/>
      <c r="P1500" s="125"/>
      <c r="Q1500" s="137"/>
      <c r="R1500" s="137"/>
      <c r="S1500" s="137"/>
      <c r="T1500" s="137"/>
    </row>
    <row r="1501" spans="1:20" ht="16.899999999999999" customHeight="1" x14ac:dyDescent="0.25">
      <c r="A1501" s="128">
        <v>425</v>
      </c>
      <c r="B1501" s="128" t="s">
        <v>2707</v>
      </c>
      <c r="C1501" s="129" t="s">
        <v>2780</v>
      </c>
      <c r="D1501" s="130" t="s">
        <v>1848</v>
      </c>
      <c r="E1501" s="247">
        <v>450000</v>
      </c>
      <c r="F1501" s="128" t="s">
        <v>2651</v>
      </c>
      <c r="G1501" s="32">
        <v>450000</v>
      </c>
      <c r="H1501" s="138"/>
      <c r="I1501" s="138"/>
      <c r="J1501" s="139"/>
      <c r="K1501" s="139"/>
      <c r="L1501" s="140"/>
      <c r="M1501" s="140"/>
      <c r="N1501" s="139"/>
      <c r="O1501" s="138"/>
      <c r="P1501" s="138"/>
      <c r="Q1501" s="140"/>
      <c r="R1501" s="140"/>
      <c r="S1501" s="140"/>
      <c r="T1501" s="137"/>
    </row>
    <row r="1502" spans="1:20" ht="16.899999999999999" customHeight="1" x14ac:dyDescent="0.25">
      <c r="A1502" s="128">
        <v>426</v>
      </c>
      <c r="B1502" s="128" t="s">
        <v>2708</v>
      </c>
      <c r="C1502" s="129" t="s">
        <v>2781</v>
      </c>
      <c r="D1502" s="130" t="s">
        <v>1848</v>
      </c>
      <c r="E1502" s="247">
        <v>150000</v>
      </c>
      <c r="F1502" s="128"/>
      <c r="G1502" s="32">
        <v>150000</v>
      </c>
      <c r="H1502" s="138"/>
      <c r="I1502" s="138"/>
      <c r="J1502" s="139"/>
      <c r="K1502" s="139"/>
      <c r="L1502" s="140"/>
      <c r="M1502" s="140"/>
      <c r="N1502" s="139"/>
      <c r="O1502" s="138"/>
      <c r="P1502" s="138"/>
      <c r="Q1502" s="140"/>
      <c r="R1502" s="140"/>
      <c r="S1502" s="140"/>
      <c r="T1502" s="137"/>
    </row>
    <row r="1503" spans="1:20" ht="16.899999999999999" customHeight="1" x14ac:dyDescent="0.25">
      <c r="A1503" s="128">
        <v>427</v>
      </c>
      <c r="B1503" s="128" t="s">
        <v>2709</v>
      </c>
      <c r="C1503" s="129" t="s">
        <v>2782</v>
      </c>
      <c r="D1503" s="130" t="s">
        <v>2566</v>
      </c>
      <c r="E1503" s="247">
        <v>430000</v>
      </c>
      <c r="F1503" s="128"/>
      <c r="G1503" s="32">
        <v>430000</v>
      </c>
      <c r="H1503" s="138"/>
      <c r="I1503" s="138"/>
      <c r="J1503" s="139"/>
      <c r="K1503" s="139"/>
      <c r="L1503" s="140"/>
      <c r="M1503" s="140"/>
      <c r="N1503" s="139"/>
      <c r="O1503" s="138"/>
      <c r="P1503" s="138"/>
      <c r="Q1503" s="140"/>
      <c r="R1503" s="140"/>
      <c r="S1503" s="140"/>
      <c r="T1503" s="137"/>
    </row>
    <row r="1504" spans="1:20" ht="16.899999999999999" customHeight="1" x14ac:dyDescent="0.25">
      <c r="A1504" s="128">
        <v>428</v>
      </c>
      <c r="B1504" s="128" t="s">
        <v>2710</v>
      </c>
      <c r="C1504" s="129" t="s">
        <v>2783</v>
      </c>
      <c r="D1504" s="130" t="s">
        <v>2784</v>
      </c>
      <c r="E1504" s="247">
        <v>150000</v>
      </c>
      <c r="F1504" s="128"/>
      <c r="G1504" s="32">
        <v>150000</v>
      </c>
      <c r="H1504" s="138"/>
      <c r="I1504" s="138"/>
      <c r="J1504" s="139"/>
      <c r="K1504" s="139"/>
      <c r="L1504" s="140"/>
      <c r="M1504" s="140"/>
      <c r="N1504" s="139"/>
      <c r="O1504" s="138"/>
      <c r="P1504" s="138"/>
      <c r="Q1504" s="140"/>
      <c r="R1504" s="140"/>
      <c r="S1504" s="140"/>
      <c r="T1504" s="137"/>
    </row>
    <row r="1505" spans="1:20" ht="16.899999999999999" customHeight="1" x14ac:dyDescent="0.25">
      <c r="A1505" s="128">
        <v>429</v>
      </c>
      <c r="B1505" s="128" t="s">
        <v>2711</v>
      </c>
      <c r="C1505" s="129" t="s">
        <v>2785</v>
      </c>
      <c r="D1505" s="144" t="s">
        <v>2786</v>
      </c>
      <c r="E1505" s="247">
        <v>640000</v>
      </c>
      <c r="F1505" s="128"/>
      <c r="G1505" s="32">
        <v>640000</v>
      </c>
      <c r="H1505" s="138"/>
      <c r="I1505" s="138"/>
      <c r="J1505" s="139"/>
      <c r="K1505" s="139"/>
      <c r="L1505" s="140"/>
      <c r="M1505" s="140"/>
      <c r="N1505" s="139"/>
      <c r="O1505" s="138"/>
      <c r="P1505" s="138"/>
      <c r="Q1505" s="140"/>
      <c r="R1505" s="140"/>
      <c r="S1505" s="140"/>
      <c r="T1505" s="137"/>
    </row>
    <row r="1506" spans="1:20" ht="16.899999999999999" customHeight="1" x14ac:dyDescent="0.25">
      <c r="A1506" s="128">
        <v>430</v>
      </c>
      <c r="B1506" s="128" t="s">
        <v>2712</v>
      </c>
      <c r="C1506" s="129" t="s">
        <v>2787</v>
      </c>
      <c r="D1506" s="144" t="s">
        <v>2788</v>
      </c>
      <c r="E1506" s="247">
        <v>640000</v>
      </c>
      <c r="F1506" s="128"/>
      <c r="G1506" s="32">
        <v>640000</v>
      </c>
      <c r="H1506" s="138"/>
      <c r="I1506" s="138"/>
      <c r="J1506" s="139"/>
      <c r="K1506" s="139"/>
      <c r="L1506" s="140"/>
      <c r="M1506" s="140"/>
      <c r="N1506" s="139"/>
      <c r="O1506" s="138"/>
      <c r="P1506" s="138"/>
      <c r="Q1506" s="140"/>
      <c r="R1506" s="140"/>
      <c r="S1506" s="140"/>
      <c r="T1506" s="137"/>
    </row>
    <row r="1507" spans="1:20" ht="16.899999999999999" customHeight="1" x14ac:dyDescent="0.25">
      <c r="A1507" s="128">
        <v>431</v>
      </c>
      <c r="B1507" s="128" t="s">
        <v>2713</v>
      </c>
      <c r="C1507" s="129" t="s">
        <v>2789</v>
      </c>
      <c r="D1507" s="130" t="s">
        <v>1848</v>
      </c>
      <c r="E1507" s="247">
        <v>150000</v>
      </c>
      <c r="F1507" s="128"/>
      <c r="G1507" s="32">
        <v>150000</v>
      </c>
      <c r="H1507" s="138"/>
      <c r="I1507" s="138"/>
      <c r="J1507" s="139"/>
      <c r="K1507" s="139"/>
      <c r="L1507" s="140"/>
      <c r="M1507" s="140"/>
      <c r="N1507" s="139"/>
      <c r="O1507" s="138"/>
      <c r="P1507" s="138"/>
      <c r="Q1507" s="140"/>
      <c r="R1507" s="140"/>
      <c r="S1507" s="140"/>
      <c r="T1507" s="137"/>
    </row>
    <row r="1508" spans="1:20" ht="16.899999999999999" customHeight="1" x14ac:dyDescent="0.25">
      <c r="A1508" s="128">
        <v>432</v>
      </c>
      <c r="B1508" s="128" t="s">
        <v>2714</v>
      </c>
      <c r="C1508" s="129" t="s">
        <v>2790</v>
      </c>
      <c r="D1508" s="130" t="s">
        <v>2566</v>
      </c>
      <c r="E1508" s="247">
        <v>430000</v>
      </c>
      <c r="F1508" s="128"/>
      <c r="G1508" s="32">
        <v>430000</v>
      </c>
      <c r="H1508" s="138"/>
      <c r="I1508" s="138"/>
      <c r="J1508" s="139"/>
      <c r="K1508" s="139"/>
      <c r="L1508" s="140"/>
      <c r="M1508" s="140"/>
      <c r="N1508" s="139"/>
      <c r="O1508" s="138"/>
      <c r="P1508" s="138"/>
      <c r="Q1508" s="140"/>
      <c r="R1508" s="140"/>
      <c r="S1508" s="140"/>
      <c r="T1508" s="137"/>
    </row>
    <row r="1509" spans="1:20" ht="16.899999999999999" customHeight="1" x14ac:dyDescent="0.25">
      <c r="A1509" s="128">
        <v>433</v>
      </c>
      <c r="B1509" s="128" t="s">
        <v>2715</v>
      </c>
      <c r="C1509" s="129" t="s">
        <v>2791</v>
      </c>
      <c r="D1509" s="143" t="s">
        <v>2792</v>
      </c>
      <c r="E1509" s="247">
        <v>720000</v>
      </c>
      <c r="F1509" s="128"/>
      <c r="G1509" s="32">
        <v>720000</v>
      </c>
      <c r="H1509" s="138"/>
      <c r="I1509" s="138"/>
      <c r="J1509" s="139"/>
      <c r="K1509" s="139"/>
      <c r="L1509" s="140"/>
      <c r="M1509" s="140"/>
      <c r="N1509" s="139"/>
      <c r="O1509" s="138"/>
      <c r="P1509" s="138"/>
      <c r="Q1509" s="140"/>
      <c r="R1509" s="140"/>
      <c r="S1509" s="140"/>
      <c r="T1509" s="137"/>
    </row>
    <row r="1510" spans="1:20" ht="16.899999999999999" customHeight="1" x14ac:dyDescent="0.25">
      <c r="A1510" s="128">
        <v>434</v>
      </c>
      <c r="B1510" s="128" t="s">
        <v>2716</v>
      </c>
      <c r="C1510" s="129" t="s">
        <v>2793</v>
      </c>
      <c r="D1510" s="130" t="s">
        <v>2566</v>
      </c>
      <c r="E1510" s="247">
        <v>430000</v>
      </c>
      <c r="F1510" s="128"/>
      <c r="G1510" s="32">
        <v>430000</v>
      </c>
      <c r="H1510" s="138"/>
      <c r="I1510" s="138"/>
      <c r="J1510" s="139"/>
      <c r="K1510" s="139"/>
      <c r="L1510" s="140"/>
      <c r="M1510" s="140"/>
      <c r="N1510" s="139"/>
      <c r="O1510" s="138"/>
      <c r="P1510" s="138"/>
      <c r="Q1510" s="140"/>
      <c r="R1510" s="140"/>
      <c r="S1510" s="140"/>
      <c r="T1510" s="137"/>
    </row>
    <row r="1511" spans="1:20" ht="16.899999999999999" customHeight="1" x14ac:dyDescent="0.25">
      <c r="A1511" s="128">
        <v>435</v>
      </c>
      <c r="B1511" s="128" t="s">
        <v>2717</v>
      </c>
      <c r="C1511" s="129" t="s">
        <v>2794</v>
      </c>
      <c r="D1511" s="130" t="s">
        <v>2795</v>
      </c>
      <c r="E1511" s="247">
        <v>400000</v>
      </c>
      <c r="F1511" s="128"/>
      <c r="G1511" s="32">
        <v>400000</v>
      </c>
      <c r="H1511" s="138"/>
      <c r="I1511" s="138"/>
      <c r="J1511" s="139"/>
      <c r="K1511" s="139"/>
      <c r="L1511" s="140"/>
      <c r="M1511" s="140"/>
      <c r="N1511" s="139"/>
      <c r="O1511" s="138"/>
      <c r="P1511" s="138"/>
      <c r="Q1511" s="140"/>
      <c r="R1511" s="140"/>
      <c r="S1511" s="140"/>
      <c r="T1511" s="137"/>
    </row>
    <row r="1512" spans="1:20" ht="16.899999999999999" customHeight="1" x14ac:dyDescent="0.25">
      <c r="A1512" s="128">
        <v>436</v>
      </c>
      <c r="B1512" s="128" t="s">
        <v>2718</v>
      </c>
      <c r="C1512" s="129" t="s">
        <v>2796</v>
      </c>
      <c r="D1512" s="130" t="s">
        <v>1848</v>
      </c>
      <c r="E1512" s="247">
        <v>150000</v>
      </c>
      <c r="F1512" s="128"/>
      <c r="G1512" s="32">
        <v>150000</v>
      </c>
      <c r="H1512" s="138"/>
      <c r="I1512" s="138"/>
      <c r="J1512" s="139"/>
      <c r="K1512" s="139"/>
      <c r="L1512" s="140"/>
      <c r="M1512" s="140"/>
      <c r="N1512" s="139"/>
      <c r="O1512" s="138"/>
      <c r="P1512" s="138"/>
      <c r="Q1512" s="140"/>
      <c r="R1512" s="140"/>
      <c r="S1512" s="140"/>
      <c r="T1512" s="137"/>
    </row>
    <row r="1513" spans="1:20" ht="16.899999999999999" customHeight="1" x14ac:dyDescent="0.25">
      <c r="A1513" s="128">
        <v>437</v>
      </c>
      <c r="B1513" s="128" t="s">
        <v>2719</v>
      </c>
      <c r="C1513" s="129" t="s">
        <v>2797</v>
      </c>
      <c r="D1513" s="130" t="s">
        <v>2574</v>
      </c>
      <c r="E1513" s="247">
        <v>150000</v>
      </c>
      <c r="F1513" s="128"/>
      <c r="G1513" s="32">
        <v>150000</v>
      </c>
      <c r="H1513" s="138"/>
      <c r="I1513" s="138"/>
      <c r="J1513" s="139"/>
      <c r="K1513" s="139"/>
      <c r="L1513" s="140"/>
      <c r="M1513" s="140"/>
      <c r="N1513" s="139"/>
      <c r="O1513" s="138"/>
      <c r="P1513" s="138"/>
      <c r="Q1513" s="140"/>
      <c r="R1513" s="140"/>
      <c r="S1513" s="140"/>
      <c r="T1513" s="137"/>
    </row>
    <row r="1514" spans="1:20" ht="16.899999999999999" customHeight="1" x14ac:dyDescent="0.25">
      <c r="A1514" s="128">
        <v>438</v>
      </c>
      <c r="B1514" s="128" t="s">
        <v>2720</v>
      </c>
      <c r="C1514" s="129" t="s">
        <v>2798</v>
      </c>
      <c r="D1514" s="130" t="s">
        <v>2574</v>
      </c>
      <c r="E1514" s="247">
        <v>150000</v>
      </c>
      <c r="F1514" s="128"/>
      <c r="G1514" s="32">
        <v>150000</v>
      </c>
      <c r="H1514" s="138"/>
      <c r="I1514" s="138"/>
      <c r="J1514" s="139"/>
      <c r="K1514" s="139"/>
      <c r="L1514" s="140"/>
      <c r="M1514" s="140"/>
      <c r="N1514" s="139"/>
      <c r="O1514" s="138"/>
      <c r="P1514" s="138"/>
      <c r="Q1514" s="140"/>
      <c r="R1514" s="140"/>
      <c r="S1514" s="140"/>
      <c r="T1514" s="137"/>
    </row>
    <row r="1515" spans="1:20" ht="16.899999999999999" customHeight="1" x14ac:dyDescent="0.25">
      <c r="A1515" s="128">
        <v>439</v>
      </c>
      <c r="B1515" s="128" t="s">
        <v>2721</v>
      </c>
      <c r="C1515" s="129" t="s">
        <v>2799</v>
      </c>
      <c r="D1515" s="130" t="s">
        <v>2574</v>
      </c>
      <c r="E1515" s="247">
        <v>150000</v>
      </c>
      <c r="F1515" s="128"/>
      <c r="G1515" s="32">
        <v>150000</v>
      </c>
      <c r="H1515" s="138"/>
      <c r="I1515" s="138"/>
      <c r="J1515" s="139"/>
      <c r="K1515" s="139"/>
      <c r="L1515" s="140"/>
      <c r="M1515" s="140"/>
      <c r="N1515" s="139"/>
      <c r="O1515" s="138"/>
      <c r="P1515" s="138"/>
      <c r="Q1515" s="140"/>
      <c r="R1515" s="140"/>
      <c r="S1515" s="140"/>
      <c r="T1515" s="137"/>
    </row>
    <row r="1516" spans="1:20" ht="16.899999999999999" customHeight="1" x14ac:dyDescent="0.25">
      <c r="A1516" s="128">
        <v>440</v>
      </c>
      <c r="B1516" s="128" t="s">
        <v>2722</v>
      </c>
      <c r="C1516" s="129" t="s">
        <v>2800</v>
      </c>
      <c r="D1516" s="130" t="s">
        <v>1848</v>
      </c>
      <c r="E1516" s="247">
        <v>150000</v>
      </c>
      <c r="F1516" s="128"/>
      <c r="G1516" s="32">
        <v>150000</v>
      </c>
      <c r="H1516" s="138"/>
      <c r="I1516" s="138"/>
      <c r="J1516" s="139"/>
      <c r="K1516" s="139"/>
      <c r="L1516" s="140"/>
      <c r="M1516" s="140"/>
      <c r="N1516" s="139"/>
      <c r="O1516" s="138"/>
      <c r="P1516" s="138"/>
      <c r="Q1516" s="140"/>
      <c r="R1516" s="140"/>
      <c r="S1516" s="140"/>
      <c r="T1516" s="137"/>
    </row>
    <row r="1517" spans="1:20" ht="16.899999999999999" customHeight="1" x14ac:dyDescent="0.25">
      <c r="A1517" s="128">
        <v>441</v>
      </c>
      <c r="B1517" s="128" t="s">
        <v>2723</v>
      </c>
      <c r="C1517" s="129" t="s">
        <v>2801</v>
      </c>
      <c r="D1517" s="130" t="s">
        <v>1848</v>
      </c>
      <c r="E1517" s="247">
        <v>150000</v>
      </c>
      <c r="F1517" s="128"/>
      <c r="G1517" s="32">
        <v>150000</v>
      </c>
      <c r="H1517" s="138"/>
      <c r="I1517" s="138"/>
      <c r="J1517" s="139"/>
      <c r="K1517" s="139"/>
      <c r="L1517" s="140"/>
      <c r="M1517" s="140"/>
      <c r="N1517" s="139"/>
      <c r="O1517" s="138"/>
      <c r="P1517" s="138"/>
      <c r="Q1517" s="140"/>
      <c r="R1517" s="140"/>
      <c r="S1517" s="140"/>
      <c r="T1517" s="137"/>
    </row>
    <row r="1518" spans="1:20" ht="16.899999999999999" customHeight="1" x14ac:dyDescent="0.25">
      <c r="A1518" s="128">
        <v>442</v>
      </c>
      <c r="B1518" s="128" t="s">
        <v>2724</v>
      </c>
      <c r="C1518" s="129" t="s">
        <v>2802</v>
      </c>
      <c r="D1518" s="130" t="s">
        <v>1848</v>
      </c>
      <c r="E1518" s="247">
        <v>150000</v>
      </c>
      <c r="F1518" s="32">
        <f>SUM(E1501:E1518)</f>
        <v>5640000</v>
      </c>
      <c r="G1518" s="32">
        <v>150000</v>
      </c>
      <c r="H1518" s="138"/>
      <c r="I1518" s="138"/>
      <c r="J1518" s="139"/>
      <c r="K1518" s="139"/>
      <c r="L1518" s="140"/>
      <c r="M1518" s="140"/>
      <c r="N1518" s="139"/>
      <c r="O1518" s="138"/>
      <c r="P1518" s="138"/>
      <c r="Q1518" s="140"/>
      <c r="R1518" s="140"/>
      <c r="S1518" s="140"/>
      <c r="T1518" s="137"/>
    </row>
    <row r="1519" spans="1:20" ht="16.899999999999999" customHeight="1" x14ac:dyDescent="0.25">
      <c r="A1519" s="128">
        <v>443</v>
      </c>
      <c r="B1519" s="128" t="s">
        <v>2725</v>
      </c>
      <c r="C1519" s="129" t="s">
        <v>2803</v>
      </c>
      <c r="D1519" s="130" t="s">
        <v>2804</v>
      </c>
      <c r="E1519" s="247">
        <v>150000</v>
      </c>
      <c r="F1519" s="128"/>
      <c r="G1519" s="138"/>
      <c r="H1519" s="130" t="s">
        <v>2804</v>
      </c>
      <c r="I1519" s="32">
        <v>150000</v>
      </c>
      <c r="J1519" s="139"/>
      <c r="K1519" s="139"/>
      <c r="L1519" s="140"/>
      <c r="M1519" s="140"/>
      <c r="N1519" s="139"/>
      <c r="O1519" s="138"/>
      <c r="P1519" s="138"/>
      <c r="Q1519" s="140"/>
      <c r="R1519" s="140"/>
      <c r="S1519" s="140"/>
      <c r="T1519" s="137"/>
    </row>
    <row r="1520" spans="1:20" ht="16.899999999999999" customHeight="1" x14ac:dyDescent="0.25">
      <c r="A1520" s="128">
        <v>444</v>
      </c>
      <c r="B1520" s="128" t="s">
        <v>2726</v>
      </c>
      <c r="C1520" s="129" t="s">
        <v>2805</v>
      </c>
      <c r="D1520" s="130" t="s">
        <v>2804</v>
      </c>
      <c r="E1520" s="247">
        <v>150000</v>
      </c>
      <c r="F1520" s="128"/>
      <c r="G1520" s="138"/>
      <c r="H1520" s="130" t="s">
        <v>2804</v>
      </c>
      <c r="I1520" s="32">
        <v>150000</v>
      </c>
      <c r="J1520" s="139"/>
      <c r="K1520" s="139"/>
      <c r="L1520" s="140"/>
      <c r="M1520" s="140"/>
      <c r="N1520" s="139"/>
      <c r="O1520" s="138"/>
      <c r="P1520" s="138"/>
      <c r="Q1520" s="140"/>
      <c r="R1520" s="140"/>
      <c r="S1520" s="140"/>
      <c r="T1520" s="137"/>
    </row>
    <row r="1521" spans="1:20" ht="16.899999999999999" customHeight="1" x14ac:dyDescent="0.25">
      <c r="A1521" s="128">
        <v>445</v>
      </c>
      <c r="B1521" s="128" t="s">
        <v>2727</v>
      </c>
      <c r="C1521" s="129" t="s">
        <v>2806</v>
      </c>
      <c r="D1521" s="130" t="s">
        <v>2804</v>
      </c>
      <c r="E1521" s="247">
        <v>150000</v>
      </c>
      <c r="F1521" s="128"/>
      <c r="G1521" s="138"/>
      <c r="H1521" s="130" t="s">
        <v>2804</v>
      </c>
      <c r="I1521" s="32">
        <v>150000</v>
      </c>
      <c r="J1521" s="139"/>
      <c r="K1521" s="139"/>
      <c r="L1521" s="140"/>
      <c r="M1521" s="140"/>
      <c r="N1521" s="139"/>
      <c r="O1521" s="138"/>
      <c r="P1521" s="138"/>
      <c r="Q1521" s="140"/>
      <c r="R1521" s="140"/>
      <c r="S1521" s="140"/>
      <c r="T1521" s="137"/>
    </row>
    <row r="1522" spans="1:20" ht="16.899999999999999" customHeight="1" x14ac:dyDescent="0.25">
      <c r="A1522" s="128">
        <v>446</v>
      </c>
      <c r="B1522" s="128" t="s">
        <v>2728</v>
      </c>
      <c r="C1522" s="129" t="s">
        <v>2807</v>
      </c>
      <c r="D1522" s="130" t="s">
        <v>2804</v>
      </c>
      <c r="E1522" s="247">
        <v>150000</v>
      </c>
      <c r="F1522" s="128"/>
      <c r="G1522" s="138"/>
      <c r="H1522" s="130" t="s">
        <v>2804</v>
      </c>
      <c r="I1522" s="32">
        <v>150000</v>
      </c>
      <c r="J1522" s="139"/>
      <c r="K1522" s="139"/>
      <c r="L1522" s="140"/>
      <c r="M1522" s="140"/>
      <c r="N1522" s="139"/>
      <c r="O1522" s="138"/>
      <c r="P1522" s="138"/>
      <c r="Q1522" s="140"/>
      <c r="R1522" s="140"/>
      <c r="S1522" s="140"/>
      <c r="T1522" s="137"/>
    </row>
    <row r="1523" spans="1:20" ht="16.899999999999999" customHeight="1" x14ac:dyDescent="0.25">
      <c r="A1523" s="128">
        <v>447</v>
      </c>
      <c r="B1523" s="128" t="s">
        <v>2729</v>
      </c>
      <c r="C1523" s="129" t="s">
        <v>2808</v>
      </c>
      <c r="D1523" s="130" t="s">
        <v>2804</v>
      </c>
      <c r="E1523" s="247">
        <v>150000</v>
      </c>
      <c r="F1523" s="128"/>
      <c r="G1523" s="138"/>
      <c r="H1523" s="130" t="s">
        <v>2804</v>
      </c>
      <c r="I1523" s="32">
        <v>150000</v>
      </c>
      <c r="J1523" s="139"/>
      <c r="K1523" s="139"/>
      <c r="L1523" s="140"/>
      <c r="M1523" s="140"/>
      <c r="N1523" s="139"/>
      <c r="O1523" s="138"/>
      <c r="P1523" s="138"/>
      <c r="Q1523" s="140"/>
      <c r="R1523" s="140"/>
      <c r="S1523" s="140"/>
      <c r="T1523" s="137"/>
    </row>
    <row r="1524" spans="1:20" ht="16.899999999999999" customHeight="1" x14ac:dyDescent="0.25">
      <c r="A1524" s="128">
        <v>448</v>
      </c>
      <c r="B1524" s="128" t="s">
        <v>2730</v>
      </c>
      <c r="C1524" s="129" t="s">
        <v>2809</v>
      </c>
      <c r="D1524" s="130" t="s">
        <v>2804</v>
      </c>
      <c r="E1524" s="247">
        <v>150000</v>
      </c>
      <c r="F1524" s="128"/>
      <c r="G1524" s="138"/>
      <c r="H1524" s="130" t="s">
        <v>2804</v>
      </c>
      <c r="I1524" s="32">
        <v>150000</v>
      </c>
      <c r="J1524" s="139"/>
      <c r="K1524" s="139"/>
      <c r="L1524" s="140"/>
      <c r="M1524" s="140"/>
      <c r="N1524" s="139"/>
      <c r="O1524" s="138"/>
      <c r="P1524" s="138"/>
      <c r="Q1524" s="140"/>
      <c r="R1524" s="140"/>
      <c r="S1524" s="140"/>
      <c r="T1524" s="137"/>
    </row>
    <row r="1525" spans="1:20" ht="16.899999999999999" customHeight="1" x14ac:dyDescent="0.25">
      <c r="A1525" s="128">
        <v>449</v>
      </c>
      <c r="B1525" s="128" t="s">
        <v>2731</v>
      </c>
      <c r="C1525" s="129" t="s">
        <v>2810</v>
      </c>
      <c r="D1525" s="130" t="s">
        <v>2577</v>
      </c>
      <c r="E1525" s="247">
        <v>430000</v>
      </c>
      <c r="F1525" s="128"/>
      <c r="G1525" s="138"/>
      <c r="H1525" s="130" t="s">
        <v>2577</v>
      </c>
      <c r="I1525" s="32">
        <v>430000</v>
      </c>
      <c r="J1525" s="139"/>
      <c r="K1525" s="139"/>
      <c r="L1525" s="140"/>
      <c r="M1525" s="140"/>
      <c r="N1525" s="139"/>
      <c r="O1525" s="138"/>
      <c r="P1525" s="138"/>
      <c r="Q1525" s="140"/>
      <c r="R1525" s="140"/>
      <c r="S1525" s="140"/>
      <c r="T1525" s="137"/>
    </row>
    <row r="1526" spans="1:20" ht="16.899999999999999" customHeight="1" x14ac:dyDescent="0.25">
      <c r="A1526" s="128">
        <v>450</v>
      </c>
      <c r="B1526" s="128" t="s">
        <v>2732</v>
      </c>
      <c r="C1526" s="129" t="s">
        <v>2811</v>
      </c>
      <c r="D1526" s="130" t="s">
        <v>2577</v>
      </c>
      <c r="E1526" s="247">
        <v>430000</v>
      </c>
      <c r="F1526" s="128"/>
      <c r="G1526" s="138"/>
      <c r="H1526" s="130" t="s">
        <v>2577</v>
      </c>
      <c r="I1526" s="32">
        <v>430000</v>
      </c>
      <c r="J1526" s="139"/>
      <c r="K1526" s="139"/>
      <c r="L1526" s="140"/>
      <c r="M1526" s="140"/>
      <c r="N1526" s="139"/>
      <c r="O1526" s="138"/>
      <c r="P1526" s="138"/>
      <c r="Q1526" s="140"/>
      <c r="R1526" s="140"/>
      <c r="S1526" s="140"/>
      <c r="T1526" s="137"/>
    </row>
    <row r="1527" spans="1:20" ht="16.899999999999999" customHeight="1" x14ac:dyDescent="0.25">
      <c r="A1527" s="128">
        <v>451</v>
      </c>
      <c r="B1527" s="128" t="s">
        <v>2733</v>
      </c>
      <c r="C1527" s="129" t="s">
        <v>2812</v>
      </c>
      <c r="D1527" s="130" t="s">
        <v>2577</v>
      </c>
      <c r="E1527" s="247">
        <v>430000</v>
      </c>
      <c r="F1527" s="128"/>
      <c r="G1527" s="138"/>
      <c r="H1527" s="130" t="s">
        <v>2577</v>
      </c>
      <c r="I1527" s="32">
        <v>430000</v>
      </c>
      <c r="J1527" s="139"/>
      <c r="K1527" s="139"/>
      <c r="L1527" s="140"/>
      <c r="M1527" s="140"/>
      <c r="N1527" s="139"/>
      <c r="O1527" s="138"/>
      <c r="P1527" s="138"/>
      <c r="Q1527" s="140"/>
      <c r="R1527" s="140"/>
      <c r="S1527" s="140"/>
      <c r="T1527" s="137"/>
    </row>
    <row r="1528" spans="1:20" ht="16.899999999999999" customHeight="1" x14ac:dyDescent="0.25">
      <c r="A1528" s="128">
        <v>452</v>
      </c>
      <c r="B1528" s="128" t="s">
        <v>2734</v>
      </c>
      <c r="C1528" s="129" t="s">
        <v>2813</v>
      </c>
      <c r="D1528" s="130" t="s">
        <v>2804</v>
      </c>
      <c r="E1528" s="247">
        <v>150000</v>
      </c>
      <c r="F1528" s="128"/>
      <c r="G1528" s="138"/>
      <c r="H1528" s="130" t="s">
        <v>2804</v>
      </c>
      <c r="I1528" s="32">
        <v>150000</v>
      </c>
      <c r="J1528" s="139"/>
      <c r="K1528" s="139"/>
      <c r="L1528" s="140"/>
      <c r="M1528" s="140"/>
      <c r="N1528" s="139"/>
      <c r="O1528" s="138"/>
      <c r="P1528" s="138"/>
      <c r="Q1528" s="140"/>
      <c r="R1528" s="140"/>
      <c r="S1528" s="140"/>
      <c r="T1528" s="137"/>
    </row>
    <row r="1529" spans="1:20" ht="16.899999999999999" customHeight="1" x14ac:dyDescent="0.25">
      <c r="A1529" s="128">
        <v>453</v>
      </c>
      <c r="B1529" s="128" t="s">
        <v>2735</v>
      </c>
      <c r="C1529" s="129" t="s">
        <v>2814</v>
      </c>
      <c r="D1529" s="130" t="s">
        <v>2804</v>
      </c>
      <c r="E1529" s="247">
        <v>150000</v>
      </c>
      <c r="F1529" s="128"/>
      <c r="G1529" s="138"/>
      <c r="H1529" s="130" t="s">
        <v>2804</v>
      </c>
      <c r="I1529" s="32">
        <v>150000</v>
      </c>
      <c r="J1529" s="139"/>
      <c r="K1529" s="139"/>
      <c r="L1529" s="140"/>
      <c r="M1529" s="140"/>
      <c r="N1529" s="139"/>
      <c r="O1529" s="138"/>
      <c r="P1529" s="138"/>
      <c r="Q1529" s="140"/>
      <c r="R1529" s="140"/>
      <c r="S1529" s="140"/>
      <c r="T1529" s="137"/>
    </row>
    <row r="1530" spans="1:20" ht="16.899999999999999" customHeight="1" x14ac:dyDescent="0.25">
      <c r="A1530" s="128">
        <v>454</v>
      </c>
      <c r="B1530" s="128" t="s">
        <v>2736</v>
      </c>
      <c r="C1530" s="129" t="s">
        <v>2815</v>
      </c>
      <c r="D1530" s="130" t="s">
        <v>2804</v>
      </c>
      <c r="E1530" s="247">
        <v>150000</v>
      </c>
      <c r="F1530" s="128"/>
      <c r="G1530" s="138"/>
      <c r="H1530" s="130" t="s">
        <v>2804</v>
      </c>
      <c r="I1530" s="32">
        <v>150000</v>
      </c>
      <c r="J1530" s="139"/>
      <c r="K1530" s="139"/>
      <c r="L1530" s="140"/>
      <c r="M1530" s="140"/>
      <c r="N1530" s="139"/>
      <c r="O1530" s="138"/>
      <c r="P1530" s="138"/>
      <c r="Q1530" s="140"/>
      <c r="R1530" s="140"/>
      <c r="S1530" s="140"/>
      <c r="T1530" s="137"/>
    </row>
    <row r="1531" spans="1:20" ht="16.899999999999999" customHeight="1" x14ac:dyDescent="0.25">
      <c r="A1531" s="128">
        <v>455</v>
      </c>
      <c r="B1531" s="128" t="s">
        <v>2737</v>
      </c>
      <c r="C1531" s="129" t="s">
        <v>2816</v>
      </c>
      <c r="D1531" s="130" t="s">
        <v>2804</v>
      </c>
      <c r="E1531" s="247">
        <v>150000</v>
      </c>
      <c r="F1531" s="128"/>
      <c r="G1531" s="138"/>
      <c r="H1531" s="130" t="s">
        <v>2804</v>
      </c>
      <c r="I1531" s="32">
        <v>150000</v>
      </c>
      <c r="J1531" s="139"/>
      <c r="K1531" s="139"/>
      <c r="L1531" s="140"/>
      <c r="M1531" s="140"/>
      <c r="N1531" s="139"/>
      <c r="O1531" s="138"/>
      <c r="P1531" s="138"/>
      <c r="Q1531" s="140"/>
      <c r="R1531" s="140"/>
      <c r="S1531" s="140"/>
      <c r="T1531" s="137"/>
    </row>
    <row r="1532" spans="1:20" ht="16.899999999999999" customHeight="1" x14ac:dyDescent="0.25">
      <c r="A1532" s="128">
        <v>456</v>
      </c>
      <c r="B1532" s="128" t="s">
        <v>2738</v>
      </c>
      <c r="C1532" s="129" t="s">
        <v>2817</v>
      </c>
      <c r="D1532" s="130" t="s">
        <v>2804</v>
      </c>
      <c r="E1532" s="247">
        <v>150000</v>
      </c>
      <c r="F1532" s="128"/>
      <c r="G1532" s="138"/>
      <c r="H1532" s="130" t="s">
        <v>2804</v>
      </c>
      <c r="I1532" s="32">
        <v>150000</v>
      </c>
      <c r="J1532" s="139"/>
      <c r="K1532" s="139"/>
      <c r="L1532" s="140"/>
      <c r="M1532" s="140"/>
      <c r="N1532" s="139"/>
      <c r="O1532" s="138"/>
      <c r="P1532" s="138"/>
      <c r="Q1532" s="140"/>
      <c r="R1532" s="140"/>
      <c r="S1532" s="140"/>
      <c r="T1532" s="137"/>
    </row>
    <row r="1533" spans="1:20" ht="16.899999999999999" customHeight="1" x14ac:dyDescent="0.25">
      <c r="A1533" s="128">
        <v>457</v>
      </c>
      <c r="B1533" s="128" t="s">
        <v>2739</v>
      </c>
      <c r="C1533" s="129" t="s">
        <v>2818</v>
      </c>
      <c r="D1533" s="130" t="s">
        <v>2804</v>
      </c>
      <c r="E1533" s="247">
        <v>150000</v>
      </c>
      <c r="F1533" s="128"/>
      <c r="G1533" s="138"/>
      <c r="H1533" s="130" t="s">
        <v>2804</v>
      </c>
      <c r="I1533" s="32">
        <v>150000</v>
      </c>
      <c r="J1533" s="139"/>
      <c r="K1533" s="139"/>
      <c r="L1533" s="140"/>
      <c r="M1533" s="140"/>
      <c r="N1533" s="139"/>
      <c r="O1533" s="138"/>
      <c r="P1533" s="138"/>
      <c r="Q1533" s="140"/>
      <c r="R1533" s="140"/>
      <c r="S1533" s="140"/>
      <c r="T1533" s="137"/>
    </row>
    <row r="1534" spans="1:20" ht="16.899999999999999" customHeight="1" x14ac:dyDescent="0.25">
      <c r="A1534" s="128">
        <v>458</v>
      </c>
      <c r="B1534" s="128" t="s">
        <v>2740</v>
      </c>
      <c r="C1534" s="129" t="s">
        <v>2819</v>
      </c>
      <c r="D1534" s="130" t="s">
        <v>2804</v>
      </c>
      <c r="E1534" s="247">
        <v>150000</v>
      </c>
      <c r="F1534" s="128"/>
      <c r="G1534" s="138"/>
      <c r="H1534" s="130" t="s">
        <v>2804</v>
      </c>
      <c r="I1534" s="32">
        <v>150000</v>
      </c>
      <c r="J1534" s="139"/>
      <c r="K1534" s="139"/>
      <c r="L1534" s="140"/>
      <c r="M1534" s="140"/>
      <c r="N1534" s="139"/>
      <c r="O1534" s="138"/>
      <c r="P1534" s="138"/>
      <c r="Q1534" s="140"/>
      <c r="R1534" s="140"/>
      <c r="S1534" s="140"/>
      <c r="T1534" s="137"/>
    </row>
    <row r="1535" spans="1:20" ht="16.899999999999999" customHeight="1" x14ac:dyDescent="0.25">
      <c r="A1535" s="128">
        <v>459</v>
      </c>
      <c r="B1535" s="128" t="s">
        <v>2741</v>
      </c>
      <c r="C1535" s="129" t="s">
        <v>2820</v>
      </c>
      <c r="D1535" s="130" t="s">
        <v>2795</v>
      </c>
      <c r="E1535" s="247">
        <v>400000</v>
      </c>
      <c r="F1535" s="128"/>
      <c r="G1535" s="138"/>
      <c r="H1535" s="130" t="s">
        <v>2795</v>
      </c>
      <c r="I1535" s="32">
        <v>400000</v>
      </c>
      <c r="J1535" s="139"/>
      <c r="K1535" s="139"/>
      <c r="L1535" s="140"/>
      <c r="M1535" s="140"/>
      <c r="N1535" s="139"/>
      <c r="O1535" s="138"/>
      <c r="P1535" s="138"/>
      <c r="Q1535" s="140"/>
      <c r="R1535" s="140"/>
      <c r="S1535" s="140"/>
      <c r="T1535" s="137"/>
    </row>
    <row r="1536" spans="1:20" ht="16.899999999999999" customHeight="1" x14ac:dyDescent="0.25">
      <c r="A1536" s="128">
        <v>460</v>
      </c>
      <c r="B1536" s="128" t="s">
        <v>2742</v>
      </c>
      <c r="C1536" s="129" t="s">
        <v>2821</v>
      </c>
      <c r="D1536" s="130" t="s">
        <v>2795</v>
      </c>
      <c r="E1536" s="247">
        <v>400000</v>
      </c>
      <c r="F1536" s="128"/>
      <c r="G1536" s="138"/>
      <c r="H1536" s="130" t="s">
        <v>2795</v>
      </c>
      <c r="I1536" s="32">
        <v>400000</v>
      </c>
      <c r="J1536" s="139"/>
      <c r="K1536" s="139"/>
      <c r="L1536" s="140"/>
      <c r="M1536" s="140"/>
      <c r="N1536" s="139"/>
      <c r="O1536" s="138"/>
      <c r="P1536" s="138"/>
      <c r="Q1536" s="140"/>
      <c r="R1536" s="140"/>
      <c r="S1536" s="140"/>
      <c r="T1536" s="137"/>
    </row>
    <row r="1537" spans="1:20" ht="16.899999999999999" customHeight="1" x14ac:dyDescent="0.25">
      <c r="A1537" s="128">
        <v>461</v>
      </c>
      <c r="B1537" s="128" t="s">
        <v>2743</v>
      </c>
      <c r="C1537" s="129" t="s">
        <v>2822</v>
      </c>
      <c r="D1537" s="130" t="s">
        <v>2804</v>
      </c>
      <c r="E1537" s="247">
        <v>150000</v>
      </c>
      <c r="F1537" s="128"/>
      <c r="G1537" s="138"/>
      <c r="H1537" s="130" t="s">
        <v>2804</v>
      </c>
      <c r="I1537" s="32">
        <v>150000</v>
      </c>
      <c r="J1537" s="139"/>
      <c r="K1537" s="139"/>
      <c r="L1537" s="140"/>
      <c r="M1537" s="140"/>
      <c r="N1537" s="139"/>
      <c r="O1537" s="138"/>
      <c r="P1537" s="138"/>
      <c r="Q1537" s="140"/>
      <c r="R1537" s="140"/>
      <c r="S1537" s="140"/>
      <c r="T1537" s="137"/>
    </row>
    <row r="1538" spans="1:20" ht="16.899999999999999" customHeight="1" x14ac:dyDescent="0.25">
      <c r="A1538" s="128">
        <v>462</v>
      </c>
      <c r="B1538" s="128" t="s">
        <v>2744</v>
      </c>
      <c r="C1538" s="129" t="s">
        <v>2823</v>
      </c>
      <c r="D1538" s="130" t="s">
        <v>2804</v>
      </c>
      <c r="E1538" s="247">
        <v>150000</v>
      </c>
      <c r="F1538" s="128"/>
      <c r="G1538" s="138"/>
      <c r="H1538" s="130" t="s">
        <v>2804</v>
      </c>
      <c r="I1538" s="32">
        <v>150000</v>
      </c>
      <c r="J1538" s="139"/>
      <c r="K1538" s="139"/>
      <c r="L1538" s="140"/>
      <c r="M1538" s="140"/>
      <c r="N1538" s="139"/>
      <c r="O1538" s="138"/>
      <c r="P1538" s="138"/>
      <c r="Q1538" s="140"/>
      <c r="R1538" s="140"/>
      <c r="S1538" s="140"/>
      <c r="T1538" s="137"/>
    </row>
    <row r="1539" spans="1:20" ht="16.899999999999999" customHeight="1" x14ac:dyDescent="0.25">
      <c r="A1539" s="128">
        <v>463</v>
      </c>
      <c r="B1539" s="128" t="s">
        <v>2745</v>
      </c>
      <c r="C1539" s="129" t="s">
        <v>2824</v>
      </c>
      <c r="D1539" s="130" t="s">
        <v>2804</v>
      </c>
      <c r="E1539" s="247">
        <v>150000</v>
      </c>
      <c r="F1539" s="128"/>
      <c r="G1539" s="138"/>
      <c r="H1539" s="130" t="s">
        <v>2804</v>
      </c>
      <c r="I1539" s="32">
        <v>150000</v>
      </c>
      <c r="J1539" s="139"/>
      <c r="K1539" s="139"/>
      <c r="L1539" s="140"/>
      <c r="M1539" s="140"/>
      <c r="N1539" s="139"/>
      <c r="O1539" s="138"/>
      <c r="P1539" s="138"/>
      <c r="Q1539" s="140"/>
      <c r="R1539" s="140"/>
      <c r="S1539" s="140"/>
      <c r="T1539" s="137"/>
    </row>
    <row r="1540" spans="1:20" ht="16.899999999999999" customHeight="1" x14ac:dyDescent="0.25">
      <c r="A1540" s="128">
        <v>464</v>
      </c>
      <c r="B1540" s="128" t="s">
        <v>2746</v>
      </c>
      <c r="C1540" s="129" t="s">
        <v>2825</v>
      </c>
      <c r="D1540" s="130" t="s">
        <v>2804</v>
      </c>
      <c r="E1540" s="247">
        <v>150000</v>
      </c>
      <c r="F1540" s="128"/>
      <c r="G1540" s="138"/>
      <c r="H1540" s="130" t="s">
        <v>2804</v>
      </c>
      <c r="I1540" s="32">
        <v>150000</v>
      </c>
      <c r="J1540" s="139"/>
      <c r="K1540" s="139"/>
      <c r="L1540" s="140"/>
      <c r="M1540" s="140"/>
      <c r="N1540" s="139"/>
      <c r="O1540" s="138"/>
      <c r="P1540" s="138"/>
      <c r="Q1540" s="140"/>
      <c r="R1540" s="140"/>
      <c r="S1540" s="140"/>
      <c r="T1540" s="137"/>
    </row>
    <row r="1541" spans="1:20" ht="16.899999999999999" customHeight="1" x14ac:dyDescent="0.25">
      <c r="A1541" s="128">
        <v>465</v>
      </c>
      <c r="B1541" s="128" t="s">
        <v>2747</v>
      </c>
      <c r="C1541" s="129" t="s">
        <v>2826</v>
      </c>
      <c r="D1541" s="130" t="s">
        <v>2804</v>
      </c>
      <c r="E1541" s="247">
        <v>150000</v>
      </c>
      <c r="F1541" s="128"/>
      <c r="G1541" s="138"/>
      <c r="H1541" s="130" t="s">
        <v>2804</v>
      </c>
      <c r="I1541" s="32">
        <v>150000</v>
      </c>
      <c r="J1541" s="139"/>
      <c r="K1541" s="139"/>
      <c r="L1541" s="140"/>
      <c r="M1541" s="140"/>
      <c r="N1541" s="139"/>
      <c r="O1541" s="138"/>
      <c r="P1541" s="138"/>
      <c r="Q1541" s="140"/>
      <c r="R1541" s="140"/>
      <c r="S1541" s="140"/>
      <c r="T1541" s="137"/>
    </row>
    <row r="1542" spans="1:20" ht="16.899999999999999" customHeight="1" x14ac:dyDescent="0.25">
      <c r="A1542" s="128">
        <v>466</v>
      </c>
      <c r="B1542" s="128" t="s">
        <v>2748</v>
      </c>
      <c r="C1542" s="129" t="s">
        <v>2827</v>
      </c>
      <c r="D1542" s="130" t="s">
        <v>2804</v>
      </c>
      <c r="E1542" s="247">
        <v>150000</v>
      </c>
      <c r="F1542" s="128"/>
      <c r="G1542" s="138"/>
      <c r="H1542" s="130" t="s">
        <v>2804</v>
      </c>
      <c r="I1542" s="32">
        <v>150000</v>
      </c>
      <c r="J1542" s="139"/>
      <c r="K1542" s="139"/>
      <c r="L1542" s="140"/>
      <c r="M1542" s="140"/>
      <c r="N1542" s="139"/>
      <c r="O1542" s="138"/>
      <c r="P1542" s="138"/>
      <c r="Q1542" s="140"/>
      <c r="R1542" s="140"/>
      <c r="S1542" s="140"/>
      <c r="T1542" s="137"/>
    </row>
    <row r="1543" spans="1:20" ht="16.899999999999999" customHeight="1" x14ac:dyDescent="0.25">
      <c r="A1543" s="128">
        <v>467</v>
      </c>
      <c r="B1543" s="128" t="s">
        <v>2749</v>
      </c>
      <c r="C1543" s="129" t="s">
        <v>2828</v>
      </c>
      <c r="D1543" s="130" t="s">
        <v>2804</v>
      </c>
      <c r="E1543" s="247">
        <v>150000</v>
      </c>
      <c r="F1543" s="128"/>
      <c r="G1543" s="138"/>
      <c r="H1543" s="130" t="s">
        <v>2804</v>
      </c>
      <c r="I1543" s="32">
        <v>150000</v>
      </c>
      <c r="J1543" s="139"/>
      <c r="K1543" s="139"/>
      <c r="L1543" s="140"/>
      <c r="M1543" s="140"/>
      <c r="N1543" s="139"/>
      <c r="O1543" s="138"/>
      <c r="P1543" s="138"/>
      <c r="Q1543" s="140"/>
      <c r="R1543" s="140"/>
      <c r="S1543" s="140"/>
      <c r="T1543" s="137"/>
    </row>
    <row r="1544" spans="1:20" ht="16.899999999999999" customHeight="1" x14ac:dyDescent="0.25">
      <c r="A1544" s="128">
        <v>468</v>
      </c>
      <c r="B1544" s="128" t="s">
        <v>2750</v>
      </c>
      <c r="C1544" s="129" t="s">
        <v>2829</v>
      </c>
      <c r="D1544" s="130" t="s">
        <v>2804</v>
      </c>
      <c r="E1544" s="247">
        <v>150000</v>
      </c>
      <c r="F1544" s="128"/>
      <c r="G1544" s="138"/>
      <c r="H1544" s="130" t="s">
        <v>2804</v>
      </c>
      <c r="I1544" s="32">
        <v>150000</v>
      </c>
      <c r="J1544" s="139"/>
      <c r="K1544" s="139"/>
      <c r="L1544" s="140"/>
      <c r="M1544" s="140"/>
      <c r="N1544" s="139"/>
      <c r="O1544" s="138"/>
      <c r="P1544" s="138"/>
      <c r="Q1544" s="140"/>
      <c r="R1544" s="140"/>
      <c r="S1544" s="140"/>
      <c r="T1544" s="137"/>
    </row>
    <row r="1545" spans="1:20" ht="16.899999999999999" customHeight="1" x14ac:dyDescent="0.25">
      <c r="A1545" s="128">
        <v>469</v>
      </c>
      <c r="B1545" s="128" t="s">
        <v>2751</v>
      </c>
      <c r="C1545" s="129" t="s">
        <v>2830</v>
      </c>
      <c r="D1545" s="130" t="s">
        <v>2804</v>
      </c>
      <c r="E1545" s="247">
        <v>150000</v>
      </c>
      <c r="F1545" s="128"/>
      <c r="G1545" s="138"/>
      <c r="H1545" s="130" t="s">
        <v>2804</v>
      </c>
      <c r="I1545" s="32">
        <v>150000</v>
      </c>
      <c r="J1545" s="139"/>
      <c r="K1545" s="139"/>
      <c r="L1545" s="140"/>
      <c r="M1545" s="140"/>
      <c r="N1545" s="139"/>
      <c r="O1545" s="138"/>
      <c r="P1545" s="138"/>
      <c r="Q1545" s="140"/>
      <c r="R1545" s="140"/>
      <c r="S1545" s="140"/>
      <c r="T1545" s="137"/>
    </row>
    <row r="1546" spans="1:20" ht="16.899999999999999" customHeight="1" x14ac:dyDescent="0.25">
      <c r="A1546" s="128">
        <v>470</v>
      </c>
      <c r="B1546" s="128" t="s">
        <v>2752</v>
      </c>
      <c r="C1546" s="129" t="s">
        <v>2831</v>
      </c>
      <c r="D1546" s="130" t="s">
        <v>2804</v>
      </c>
      <c r="E1546" s="247">
        <v>150000</v>
      </c>
      <c r="F1546" s="128"/>
      <c r="G1546" s="138"/>
      <c r="H1546" s="130" t="s">
        <v>2804</v>
      </c>
      <c r="I1546" s="32">
        <v>150000</v>
      </c>
      <c r="J1546" s="139"/>
      <c r="K1546" s="139"/>
      <c r="L1546" s="140"/>
      <c r="M1546" s="140"/>
      <c r="N1546" s="139"/>
      <c r="O1546" s="138"/>
      <c r="P1546" s="138"/>
      <c r="Q1546" s="140"/>
      <c r="R1546" s="140"/>
      <c r="S1546" s="140"/>
      <c r="T1546" s="137"/>
    </row>
    <row r="1547" spans="1:20" ht="16.899999999999999" customHeight="1" x14ac:dyDescent="0.25">
      <c r="A1547" s="128">
        <v>471</v>
      </c>
      <c r="B1547" s="128" t="s">
        <v>2753</v>
      </c>
      <c r="C1547" s="129" t="s">
        <v>2832</v>
      </c>
      <c r="D1547" s="130" t="s">
        <v>2804</v>
      </c>
      <c r="E1547" s="247">
        <v>150000</v>
      </c>
      <c r="F1547" s="128"/>
      <c r="G1547" s="138"/>
      <c r="H1547" s="130" t="s">
        <v>2804</v>
      </c>
      <c r="I1547" s="32">
        <v>150000</v>
      </c>
      <c r="J1547" s="139"/>
      <c r="K1547" s="139"/>
      <c r="L1547" s="140"/>
      <c r="M1547" s="140"/>
      <c r="N1547" s="139"/>
      <c r="O1547" s="138"/>
      <c r="P1547" s="138"/>
      <c r="Q1547" s="140"/>
      <c r="R1547" s="140"/>
      <c r="S1547" s="140"/>
      <c r="T1547" s="137"/>
    </row>
    <row r="1548" spans="1:20" ht="16.899999999999999" customHeight="1" x14ac:dyDescent="0.25">
      <c r="A1548" s="128">
        <v>472</v>
      </c>
      <c r="B1548" s="128" t="s">
        <v>2754</v>
      </c>
      <c r="C1548" s="129" t="s">
        <v>2833</v>
      </c>
      <c r="D1548" s="130" t="s">
        <v>2804</v>
      </c>
      <c r="E1548" s="247">
        <v>150000</v>
      </c>
      <c r="F1548" s="128"/>
      <c r="G1548" s="138"/>
      <c r="H1548" s="130" t="s">
        <v>2804</v>
      </c>
      <c r="I1548" s="32">
        <v>150000</v>
      </c>
      <c r="J1548" s="139"/>
      <c r="K1548" s="139"/>
      <c r="L1548" s="140"/>
      <c r="M1548" s="140"/>
      <c r="N1548" s="139"/>
      <c r="O1548" s="138"/>
      <c r="P1548" s="138"/>
      <c r="Q1548" s="140"/>
      <c r="R1548" s="140"/>
      <c r="S1548" s="140"/>
      <c r="T1548" s="137"/>
    </row>
    <row r="1549" spans="1:20" ht="16.899999999999999" customHeight="1" x14ac:dyDescent="0.25">
      <c r="A1549" s="128">
        <v>473</v>
      </c>
      <c r="B1549" s="128" t="s">
        <v>2755</v>
      </c>
      <c r="C1549" s="129" t="s">
        <v>2834</v>
      </c>
      <c r="D1549" s="130" t="s">
        <v>2804</v>
      </c>
      <c r="E1549" s="247">
        <v>150000</v>
      </c>
      <c r="F1549" s="128"/>
      <c r="G1549" s="138"/>
      <c r="H1549" s="130" t="s">
        <v>2804</v>
      </c>
      <c r="I1549" s="32">
        <v>150000</v>
      </c>
      <c r="J1549" s="139"/>
      <c r="K1549" s="139"/>
      <c r="L1549" s="140"/>
      <c r="M1549" s="140"/>
      <c r="N1549" s="139"/>
      <c r="O1549" s="138"/>
      <c r="P1549" s="138"/>
      <c r="Q1549" s="140"/>
      <c r="R1549" s="140"/>
      <c r="S1549" s="140"/>
      <c r="T1549" s="137"/>
    </row>
    <row r="1550" spans="1:20" ht="16.899999999999999" customHeight="1" x14ac:dyDescent="0.25">
      <c r="A1550" s="128">
        <v>474</v>
      </c>
      <c r="B1550" s="128" t="s">
        <v>2756</v>
      </c>
      <c r="C1550" s="129" t="s">
        <v>2835</v>
      </c>
      <c r="D1550" s="130" t="s">
        <v>2804</v>
      </c>
      <c r="E1550" s="247">
        <v>150000</v>
      </c>
      <c r="F1550" s="128"/>
      <c r="G1550" s="138"/>
      <c r="H1550" s="130" t="s">
        <v>2804</v>
      </c>
      <c r="I1550" s="32">
        <v>150000</v>
      </c>
      <c r="J1550" s="139"/>
      <c r="K1550" s="139"/>
      <c r="L1550" s="140"/>
      <c r="M1550" s="140"/>
      <c r="N1550" s="139"/>
      <c r="O1550" s="138"/>
      <c r="P1550" s="138"/>
      <c r="Q1550" s="140"/>
      <c r="R1550" s="140"/>
      <c r="S1550" s="140"/>
      <c r="T1550" s="137"/>
    </row>
    <row r="1551" spans="1:20" ht="16.899999999999999" customHeight="1" x14ac:dyDescent="0.25">
      <c r="A1551" s="128">
        <v>475</v>
      </c>
      <c r="B1551" s="128" t="s">
        <v>2757</v>
      </c>
      <c r="C1551" s="129" t="s">
        <v>2836</v>
      </c>
      <c r="D1551" s="130" t="s">
        <v>2804</v>
      </c>
      <c r="E1551" s="247">
        <v>150000</v>
      </c>
      <c r="F1551" s="128"/>
      <c r="G1551" s="138"/>
      <c r="H1551" s="130" t="s">
        <v>2804</v>
      </c>
      <c r="I1551" s="32">
        <v>150000</v>
      </c>
      <c r="J1551" s="139"/>
      <c r="K1551" s="139"/>
      <c r="L1551" s="140"/>
      <c r="M1551" s="140"/>
      <c r="N1551" s="139"/>
      <c r="O1551" s="138"/>
      <c r="P1551" s="138"/>
      <c r="Q1551" s="140"/>
      <c r="R1551" s="140"/>
      <c r="S1551" s="140"/>
      <c r="T1551" s="137"/>
    </row>
    <row r="1552" spans="1:20" ht="16.899999999999999" customHeight="1" x14ac:dyDescent="0.25">
      <c r="A1552" s="128">
        <v>476</v>
      </c>
      <c r="B1552" s="128" t="s">
        <v>2758</v>
      </c>
      <c r="C1552" s="129" t="s">
        <v>2837</v>
      </c>
      <c r="D1552" s="130" t="s">
        <v>2804</v>
      </c>
      <c r="E1552" s="247">
        <v>150000</v>
      </c>
      <c r="F1552" s="128"/>
      <c r="G1552" s="138"/>
      <c r="H1552" s="130" t="s">
        <v>2804</v>
      </c>
      <c r="I1552" s="32">
        <v>150000</v>
      </c>
      <c r="J1552" s="139"/>
      <c r="K1552" s="139"/>
      <c r="L1552" s="140"/>
      <c r="M1552" s="140"/>
      <c r="N1552" s="139"/>
      <c r="O1552" s="138"/>
      <c r="P1552" s="138"/>
      <c r="Q1552" s="140"/>
      <c r="R1552" s="140"/>
      <c r="S1552" s="140"/>
      <c r="T1552" s="137"/>
    </row>
    <row r="1553" spans="1:20" ht="16.899999999999999" customHeight="1" x14ac:dyDescent="0.25">
      <c r="A1553" s="128">
        <v>477</v>
      </c>
      <c r="B1553" s="128" t="s">
        <v>2759</v>
      </c>
      <c r="C1553" s="129" t="s">
        <v>2838</v>
      </c>
      <c r="D1553" s="130" t="s">
        <v>2804</v>
      </c>
      <c r="E1553" s="247">
        <v>150000</v>
      </c>
      <c r="F1553" s="128"/>
      <c r="G1553" s="138"/>
      <c r="H1553" s="130" t="s">
        <v>2804</v>
      </c>
      <c r="I1553" s="32">
        <v>150000</v>
      </c>
      <c r="J1553" s="139"/>
      <c r="K1553" s="139"/>
      <c r="L1553" s="140"/>
      <c r="M1553" s="140"/>
      <c r="N1553" s="139"/>
      <c r="O1553" s="138"/>
      <c r="P1553" s="138"/>
      <c r="Q1553" s="140"/>
      <c r="R1553" s="140"/>
      <c r="S1553" s="140"/>
      <c r="T1553" s="137"/>
    </row>
    <row r="1554" spans="1:20" ht="16.899999999999999" customHeight="1" x14ac:dyDescent="0.25">
      <c r="A1554" s="128">
        <v>478</v>
      </c>
      <c r="B1554" s="128" t="s">
        <v>2760</v>
      </c>
      <c r="C1554" s="129" t="s">
        <v>2839</v>
      </c>
      <c r="D1554" s="130" t="s">
        <v>2804</v>
      </c>
      <c r="E1554" s="247">
        <v>150000</v>
      </c>
      <c r="F1554" s="128"/>
      <c r="G1554" s="138"/>
      <c r="H1554" s="130" t="s">
        <v>2804</v>
      </c>
      <c r="I1554" s="32">
        <v>150000</v>
      </c>
      <c r="J1554" s="139"/>
      <c r="K1554" s="139"/>
      <c r="L1554" s="140"/>
      <c r="M1554" s="140"/>
      <c r="N1554" s="139"/>
      <c r="O1554" s="138"/>
      <c r="P1554" s="138"/>
      <c r="Q1554" s="140"/>
      <c r="R1554" s="140"/>
      <c r="S1554" s="140"/>
      <c r="T1554" s="137"/>
    </row>
    <row r="1555" spans="1:20" ht="16.899999999999999" customHeight="1" x14ac:dyDescent="0.25">
      <c r="A1555" s="128">
        <v>479</v>
      </c>
      <c r="B1555" s="128" t="s">
        <v>2761</v>
      </c>
      <c r="C1555" s="129" t="s">
        <v>2840</v>
      </c>
      <c r="D1555" s="130" t="s">
        <v>2804</v>
      </c>
      <c r="E1555" s="247">
        <v>150000</v>
      </c>
      <c r="F1555" s="128"/>
      <c r="G1555" s="138"/>
      <c r="H1555" s="130" t="s">
        <v>2804</v>
      </c>
      <c r="I1555" s="32">
        <v>150000</v>
      </c>
      <c r="J1555" s="139"/>
      <c r="K1555" s="139"/>
      <c r="L1555" s="140"/>
      <c r="M1555" s="140"/>
      <c r="N1555" s="139"/>
      <c r="O1555" s="138"/>
      <c r="P1555" s="138"/>
      <c r="Q1555" s="140"/>
      <c r="R1555" s="140"/>
      <c r="S1555" s="140"/>
      <c r="T1555" s="137"/>
    </row>
    <row r="1556" spans="1:20" ht="16.899999999999999" customHeight="1" x14ac:dyDescent="0.25">
      <c r="A1556" s="128">
        <v>480</v>
      </c>
      <c r="B1556" s="128" t="s">
        <v>2762</v>
      </c>
      <c r="C1556" s="129" t="s">
        <v>2841</v>
      </c>
      <c r="D1556" s="130" t="s">
        <v>2804</v>
      </c>
      <c r="E1556" s="247">
        <v>150000</v>
      </c>
      <c r="F1556" s="128"/>
      <c r="G1556" s="138"/>
      <c r="H1556" s="130" t="s">
        <v>2804</v>
      </c>
      <c r="I1556" s="32">
        <v>150000</v>
      </c>
      <c r="J1556" s="139"/>
      <c r="K1556" s="139"/>
      <c r="L1556" s="140"/>
      <c r="M1556" s="140"/>
      <c r="N1556" s="139"/>
      <c r="O1556" s="138"/>
      <c r="P1556" s="138"/>
      <c r="Q1556" s="140"/>
      <c r="R1556" s="140"/>
      <c r="S1556" s="140"/>
      <c r="T1556" s="137"/>
    </row>
    <row r="1557" spans="1:20" ht="16.899999999999999" customHeight="1" x14ac:dyDescent="0.25">
      <c r="A1557" s="128">
        <v>481</v>
      </c>
      <c r="B1557" s="128" t="s">
        <v>2763</v>
      </c>
      <c r="C1557" s="129" t="s">
        <v>2842</v>
      </c>
      <c r="D1557" s="130" t="s">
        <v>2804</v>
      </c>
      <c r="E1557" s="247">
        <v>150000</v>
      </c>
      <c r="F1557" s="128"/>
      <c r="G1557" s="138"/>
      <c r="H1557" s="130" t="s">
        <v>2804</v>
      </c>
      <c r="I1557" s="32">
        <v>150000</v>
      </c>
      <c r="J1557" s="139"/>
      <c r="K1557" s="139"/>
      <c r="L1557" s="140"/>
      <c r="M1557" s="140"/>
      <c r="N1557" s="139"/>
      <c r="O1557" s="138"/>
      <c r="P1557" s="138"/>
      <c r="Q1557" s="140"/>
      <c r="R1557" s="140"/>
      <c r="S1557" s="140"/>
      <c r="T1557" s="137"/>
    </row>
    <row r="1558" spans="1:20" ht="16.899999999999999" customHeight="1" x14ac:dyDescent="0.25">
      <c r="A1558" s="128">
        <v>482</v>
      </c>
      <c r="B1558" s="128" t="s">
        <v>2764</v>
      </c>
      <c r="C1558" s="129" t="s">
        <v>2843</v>
      </c>
      <c r="D1558" s="130" t="s">
        <v>2804</v>
      </c>
      <c r="E1558" s="247">
        <v>150000</v>
      </c>
      <c r="F1558" s="128"/>
      <c r="G1558" s="138"/>
      <c r="H1558" s="130" t="s">
        <v>2804</v>
      </c>
      <c r="I1558" s="32">
        <v>150000</v>
      </c>
      <c r="J1558" s="139"/>
      <c r="K1558" s="139"/>
      <c r="L1558" s="140"/>
      <c r="M1558" s="140"/>
      <c r="N1558" s="139"/>
      <c r="O1558" s="138"/>
      <c r="P1558" s="138"/>
      <c r="Q1558" s="140"/>
      <c r="R1558" s="140"/>
      <c r="S1558" s="140"/>
      <c r="T1558" s="137"/>
    </row>
    <row r="1559" spans="1:20" ht="16.899999999999999" customHeight="1" x14ac:dyDescent="0.25">
      <c r="A1559" s="128">
        <v>483</v>
      </c>
      <c r="B1559" s="128" t="s">
        <v>2765</v>
      </c>
      <c r="C1559" s="129" t="s">
        <v>2844</v>
      </c>
      <c r="D1559" s="130" t="s">
        <v>2804</v>
      </c>
      <c r="E1559" s="247">
        <v>150000</v>
      </c>
      <c r="F1559" s="128"/>
      <c r="G1559" s="138"/>
      <c r="H1559" s="130" t="s">
        <v>2804</v>
      </c>
      <c r="I1559" s="32">
        <v>150000</v>
      </c>
      <c r="J1559" s="139"/>
      <c r="K1559" s="139"/>
      <c r="L1559" s="140"/>
      <c r="M1559" s="140"/>
      <c r="N1559" s="139"/>
      <c r="O1559" s="138"/>
      <c r="P1559" s="138"/>
      <c r="Q1559" s="140"/>
      <c r="R1559" s="140"/>
      <c r="S1559" s="140"/>
      <c r="T1559" s="137"/>
    </row>
    <row r="1560" spans="1:20" ht="16.899999999999999" customHeight="1" x14ac:dyDescent="0.25">
      <c r="A1560" s="128">
        <v>484</v>
      </c>
      <c r="B1560" s="128" t="s">
        <v>2766</v>
      </c>
      <c r="C1560" s="129" t="s">
        <v>2845</v>
      </c>
      <c r="D1560" s="130" t="s">
        <v>2804</v>
      </c>
      <c r="E1560" s="247">
        <v>150000</v>
      </c>
      <c r="F1560" s="128"/>
      <c r="G1560" s="138"/>
      <c r="H1560" s="130" t="s">
        <v>2804</v>
      </c>
      <c r="I1560" s="32">
        <v>150000</v>
      </c>
      <c r="J1560" s="139"/>
      <c r="K1560" s="139"/>
      <c r="L1560" s="140"/>
      <c r="M1560" s="140"/>
      <c r="N1560" s="139"/>
      <c r="O1560" s="138"/>
      <c r="P1560" s="138"/>
      <c r="Q1560" s="140"/>
      <c r="R1560" s="140"/>
      <c r="S1560" s="140"/>
      <c r="T1560" s="137"/>
    </row>
    <row r="1561" spans="1:20" ht="16.899999999999999" customHeight="1" x14ac:dyDescent="0.25">
      <c r="A1561" s="128">
        <v>485</v>
      </c>
      <c r="B1561" s="128" t="s">
        <v>2767</v>
      </c>
      <c r="C1561" s="129" t="s">
        <v>2846</v>
      </c>
      <c r="D1561" s="130" t="s">
        <v>2804</v>
      </c>
      <c r="E1561" s="247">
        <v>150000</v>
      </c>
      <c r="F1561" s="128"/>
      <c r="G1561" s="138"/>
      <c r="H1561" s="130" t="s">
        <v>2804</v>
      </c>
      <c r="I1561" s="32">
        <v>150000</v>
      </c>
      <c r="J1561" s="139"/>
      <c r="K1561" s="139"/>
      <c r="L1561" s="140"/>
      <c r="M1561" s="140"/>
      <c r="N1561" s="139"/>
      <c r="O1561" s="138"/>
      <c r="P1561" s="138"/>
      <c r="Q1561" s="140"/>
      <c r="R1561" s="140"/>
      <c r="S1561" s="140"/>
      <c r="T1561" s="137"/>
    </row>
    <row r="1562" spans="1:20" ht="16.899999999999999" customHeight="1" x14ac:dyDescent="0.25">
      <c r="A1562" s="128">
        <v>486</v>
      </c>
      <c r="B1562" s="128" t="s">
        <v>2768</v>
      </c>
      <c r="C1562" s="129" t="s">
        <v>2847</v>
      </c>
      <c r="D1562" s="130" t="s">
        <v>2804</v>
      </c>
      <c r="E1562" s="247">
        <v>150000</v>
      </c>
      <c r="F1562" s="128"/>
      <c r="G1562" s="138"/>
      <c r="H1562" s="130" t="s">
        <v>2804</v>
      </c>
      <c r="I1562" s="32">
        <v>150000</v>
      </c>
      <c r="J1562" s="139"/>
      <c r="K1562" s="139"/>
      <c r="L1562" s="140"/>
      <c r="M1562" s="140"/>
      <c r="N1562" s="139"/>
      <c r="O1562" s="138"/>
      <c r="P1562" s="138"/>
      <c r="Q1562" s="140"/>
      <c r="R1562" s="140"/>
      <c r="S1562" s="140"/>
      <c r="T1562" s="137"/>
    </row>
    <row r="1563" spans="1:20" ht="16.899999999999999" customHeight="1" x14ac:dyDescent="0.25">
      <c r="A1563" s="128">
        <v>487</v>
      </c>
      <c r="B1563" s="128" t="s">
        <v>2769</v>
      </c>
      <c r="C1563" s="129" t="s">
        <v>2848</v>
      </c>
      <c r="D1563" s="130" t="s">
        <v>2804</v>
      </c>
      <c r="E1563" s="247">
        <v>150000</v>
      </c>
      <c r="F1563" s="128"/>
      <c r="G1563" s="138"/>
      <c r="H1563" s="130" t="s">
        <v>2804</v>
      </c>
      <c r="I1563" s="32">
        <v>150000</v>
      </c>
      <c r="J1563" s="139"/>
      <c r="K1563" s="139"/>
      <c r="L1563" s="140"/>
      <c r="M1563" s="140"/>
      <c r="N1563" s="139"/>
      <c r="O1563" s="138"/>
      <c r="P1563" s="138"/>
      <c r="Q1563" s="140"/>
      <c r="R1563" s="140"/>
      <c r="S1563" s="140"/>
      <c r="T1563" s="137"/>
    </row>
    <row r="1564" spans="1:20" ht="16.899999999999999" customHeight="1" x14ac:dyDescent="0.25">
      <c r="A1564" s="128">
        <v>488</v>
      </c>
      <c r="B1564" s="128" t="s">
        <v>2770</v>
      </c>
      <c r="C1564" s="129" t="s">
        <v>2849</v>
      </c>
      <c r="D1564" s="130" t="s">
        <v>2804</v>
      </c>
      <c r="E1564" s="247">
        <v>150000</v>
      </c>
      <c r="F1564" s="128"/>
      <c r="G1564" s="138"/>
      <c r="H1564" s="130" t="s">
        <v>2804</v>
      </c>
      <c r="I1564" s="32">
        <v>150000</v>
      </c>
      <c r="J1564" s="139"/>
      <c r="K1564" s="139"/>
      <c r="L1564" s="140"/>
      <c r="M1564" s="140"/>
      <c r="N1564" s="139"/>
      <c r="O1564" s="138"/>
      <c r="P1564" s="138"/>
      <c r="Q1564" s="140"/>
      <c r="R1564" s="140"/>
      <c r="S1564" s="140"/>
      <c r="T1564" s="137"/>
    </row>
    <row r="1565" spans="1:20" ht="16.899999999999999" customHeight="1" x14ac:dyDescent="0.25">
      <c r="A1565" s="128">
        <v>489</v>
      </c>
      <c r="B1565" s="128" t="s">
        <v>2771</v>
      </c>
      <c r="C1565" s="129" t="s">
        <v>2850</v>
      </c>
      <c r="D1565" s="130" t="s">
        <v>2804</v>
      </c>
      <c r="E1565" s="247">
        <v>150000</v>
      </c>
      <c r="F1565" s="128"/>
      <c r="G1565" s="138"/>
      <c r="H1565" s="130" t="s">
        <v>2804</v>
      </c>
      <c r="I1565" s="32">
        <v>150000</v>
      </c>
      <c r="J1565" s="139"/>
      <c r="K1565" s="139"/>
      <c r="L1565" s="140"/>
      <c r="M1565" s="140"/>
      <c r="N1565" s="139"/>
      <c r="O1565" s="138"/>
      <c r="P1565" s="138"/>
      <c r="Q1565" s="140"/>
      <c r="R1565" s="140"/>
      <c r="S1565" s="140"/>
      <c r="T1565" s="137"/>
    </row>
    <row r="1566" spans="1:20" ht="16.899999999999999" customHeight="1" x14ac:dyDescent="0.25">
      <c r="A1566" s="128">
        <v>490</v>
      </c>
      <c r="B1566" s="128" t="s">
        <v>2772</v>
      </c>
      <c r="C1566" s="129" t="s">
        <v>2851</v>
      </c>
      <c r="D1566" s="130" t="s">
        <v>2804</v>
      </c>
      <c r="E1566" s="247">
        <v>150000</v>
      </c>
      <c r="F1566" s="128"/>
      <c r="G1566" s="138"/>
      <c r="H1566" s="130" t="s">
        <v>2804</v>
      </c>
      <c r="I1566" s="32">
        <v>150000</v>
      </c>
      <c r="J1566" s="139"/>
      <c r="K1566" s="139"/>
      <c r="L1566" s="140"/>
      <c r="M1566" s="140"/>
      <c r="N1566" s="139"/>
      <c r="O1566" s="138"/>
      <c r="P1566" s="138"/>
      <c r="Q1566" s="140"/>
      <c r="R1566" s="140"/>
      <c r="S1566" s="140"/>
      <c r="T1566" s="137"/>
    </row>
    <row r="1567" spans="1:20" ht="16.899999999999999" customHeight="1" x14ac:dyDescent="0.25">
      <c r="A1567" s="128">
        <v>491</v>
      </c>
      <c r="B1567" s="128" t="s">
        <v>2773</v>
      </c>
      <c r="C1567" s="129" t="s">
        <v>2852</v>
      </c>
      <c r="D1567" s="130" t="s">
        <v>2804</v>
      </c>
      <c r="E1567" s="247">
        <v>150000</v>
      </c>
      <c r="F1567" s="128"/>
      <c r="G1567" s="138"/>
      <c r="H1567" s="130" t="s">
        <v>2804</v>
      </c>
      <c r="I1567" s="32">
        <v>150000</v>
      </c>
      <c r="J1567" s="139"/>
      <c r="K1567" s="139"/>
      <c r="L1567" s="140"/>
      <c r="M1567" s="140"/>
      <c r="N1567" s="139"/>
      <c r="O1567" s="138"/>
      <c r="P1567" s="138"/>
      <c r="Q1567" s="140"/>
      <c r="R1567" s="140"/>
      <c r="S1567" s="140"/>
      <c r="T1567" s="137"/>
    </row>
    <row r="1568" spans="1:20" ht="16.899999999999999" customHeight="1" x14ac:dyDescent="0.25">
      <c r="A1568" s="128">
        <v>492</v>
      </c>
      <c r="B1568" s="128" t="s">
        <v>2774</v>
      </c>
      <c r="C1568" s="129" t="s">
        <v>2853</v>
      </c>
      <c r="D1568" s="130" t="s">
        <v>2804</v>
      </c>
      <c r="E1568" s="247">
        <v>150000</v>
      </c>
      <c r="F1568" s="128"/>
      <c r="G1568" s="138"/>
      <c r="H1568" s="130" t="s">
        <v>2804</v>
      </c>
      <c r="I1568" s="32">
        <v>150000</v>
      </c>
      <c r="J1568" s="139"/>
      <c r="K1568" s="139"/>
      <c r="L1568" s="140"/>
      <c r="M1568" s="140"/>
      <c r="N1568" s="139"/>
      <c r="O1568" s="138"/>
      <c r="P1568" s="138"/>
      <c r="Q1568" s="140"/>
      <c r="R1568" s="140"/>
      <c r="S1568" s="140"/>
      <c r="T1568" s="137"/>
    </row>
    <row r="1569" spans="1:20" ht="16.899999999999999" customHeight="1" x14ac:dyDescent="0.25">
      <c r="A1569" s="128">
        <v>493</v>
      </c>
      <c r="B1569" s="128" t="s">
        <v>2775</v>
      </c>
      <c r="C1569" s="129" t="s">
        <v>2854</v>
      </c>
      <c r="D1569" s="130" t="s">
        <v>2804</v>
      </c>
      <c r="E1569" s="247">
        <v>150000</v>
      </c>
      <c r="F1569" s="128"/>
      <c r="G1569" s="138"/>
      <c r="H1569" s="130" t="s">
        <v>2804</v>
      </c>
      <c r="I1569" s="32">
        <v>150000</v>
      </c>
      <c r="J1569" s="139"/>
      <c r="K1569" s="139"/>
      <c r="L1569" s="140"/>
      <c r="M1569" s="140"/>
      <c r="N1569" s="139"/>
      <c r="O1569" s="138"/>
      <c r="P1569" s="138"/>
      <c r="Q1569" s="140"/>
      <c r="R1569" s="140"/>
      <c r="S1569" s="140"/>
      <c r="T1569" s="137"/>
    </row>
    <row r="1570" spans="1:20" ht="16.899999999999999" customHeight="1" x14ac:dyDescent="0.25">
      <c r="A1570" s="128">
        <v>494</v>
      </c>
      <c r="B1570" s="128" t="s">
        <v>2776</v>
      </c>
      <c r="C1570" s="129" t="s">
        <v>2855</v>
      </c>
      <c r="D1570" s="130" t="s">
        <v>2577</v>
      </c>
      <c r="E1570" s="247">
        <v>430000</v>
      </c>
      <c r="F1570" s="128"/>
      <c r="G1570" s="138"/>
      <c r="H1570" s="130" t="s">
        <v>2577</v>
      </c>
      <c r="I1570" s="32">
        <v>430000</v>
      </c>
      <c r="J1570" s="139"/>
      <c r="K1570" s="139"/>
      <c r="L1570" s="140"/>
      <c r="M1570" s="140"/>
      <c r="N1570" s="139"/>
      <c r="O1570" s="138"/>
      <c r="P1570" s="138"/>
      <c r="Q1570" s="140"/>
      <c r="R1570" s="140"/>
      <c r="S1570" s="140"/>
      <c r="T1570" s="137"/>
    </row>
    <row r="1571" spans="1:20" ht="16.899999999999999" customHeight="1" x14ac:dyDescent="0.25">
      <c r="A1571" s="128">
        <v>495</v>
      </c>
      <c r="B1571" s="128" t="s">
        <v>2777</v>
      </c>
      <c r="C1571" s="129" t="s">
        <v>2856</v>
      </c>
      <c r="D1571" s="130" t="s">
        <v>2804</v>
      </c>
      <c r="E1571" s="247">
        <v>150000</v>
      </c>
      <c r="F1571" s="128"/>
      <c r="G1571" s="138"/>
      <c r="H1571" s="130" t="s">
        <v>2804</v>
      </c>
      <c r="I1571" s="32">
        <v>150000</v>
      </c>
      <c r="J1571" s="139"/>
      <c r="K1571" s="139"/>
      <c r="L1571" s="140"/>
      <c r="M1571" s="140"/>
      <c r="N1571" s="139"/>
      <c r="O1571" s="138"/>
      <c r="P1571" s="138"/>
      <c r="Q1571" s="140"/>
      <c r="R1571" s="140"/>
      <c r="S1571" s="140"/>
      <c r="T1571" s="137"/>
    </row>
    <row r="1572" spans="1:20" ht="16.899999999999999" customHeight="1" x14ac:dyDescent="0.25">
      <c r="A1572" s="128">
        <v>496</v>
      </c>
      <c r="B1572" s="128" t="s">
        <v>2778</v>
      </c>
      <c r="C1572" s="129" t="s">
        <v>2857</v>
      </c>
      <c r="D1572" s="130" t="s">
        <v>2804</v>
      </c>
      <c r="E1572" s="247">
        <v>150000</v>
      </c>
      <c r="F1572" s="128"/>
      <c r="G1572" s="138"/>
      <c r="H1572" s="130" t="s">
        <v>2804</v>
      </c>
      <c r="I1572" s="32">
        <v>150000</v>
      </c>
      <c r="J1572" s="139"/>
      <c r="K1572" s="139"/>
      <c r="L1572" s="140"/>
      <c r="M1572" s="140"/>
      <c r="N1572" s="139"/>
      <c r="O1572" s="138"/>
      <c r="P1572" s="138"/>
      <c r="Q1572" s="140"/>
      <c r="R1572" s="140"/>
      <c r="S1572" s="140"/>
      <c r="T1572" s="137"/>
    </row>
    <row r="1573" spans="1:20" ht="16.899999999999999" customHeight="1" x14ac:dyDescent="0.25">
      <c r="A1573" s="128">
        <v>497</v>
      </c>
      <c r="B1573" s="128" t="s">
        <v>2779</v>
      </c>
      <c r="C1573" s="129" t="s">
        <v>2858</v>
      </c>
      <c r="D1573" s="130" t="s">
        <v>2804</v>
      </c>
      <c r="E1573" s="247">
        <v>150000</v>
      </c>
      <c r="F1573" s="128"/>
      <c r="G1573" s="138"/>
      <c r="H1573" s="130" t="s">
        <v>2804</v>
      </c>
      <c r="I1573" s="32">
        <v>150000</v>
      </c>
      <c r="J1573" s="139"/>
      <c r="K1573" s="139"/>
      <c r="L1573" s="140"/>
      <c r="M1573" s="140"/>
      <c r="N1573" s="139"/>
      <c r="O1573" s="138"/>
      <c r="P1573" s="138"/>
      <c r="Q1573" s="140"/>
      <c r="R1573" s="140"/>
      <c r="S1573" s="140"/>
      <c r="T1573" s="137"/>
    </row>
    <row r="1574" spans="1:20" ht="16.899999999999999" customHeight="1" x14ac:dyDescent="0.25">
      <c r="A1574" s="128">
        <v>498</v>
      </c>
      <c r="B1574" s="128" t="s">
        <v>2877</v>
      </c>
      <c r="C1574" s="129" t="s">
        <v>2859</v>
      </c>
      <c r="D1574" s="130" t="s">
        <v>2804</v>
      </c>
      <c r="E1574" s="247">
        <v>150000</v>
      </c>
      <c r="F1574" s="128"/>
      <c r="G1574" s="138"/>
      <c r="H1574" s="130" t="s">
        <v>2804</v>
      </c>
      <c r="I1574" s="32">
        <v>150000</v>
      </c>
      <c r="J1574" s="139"/>
      <c r="K1574" s="139"/>
      <c r="L1574" s="140"/>
      <c r="M1574" s="140"/>
      <c r="N1574" s="139"/>
      <c r="O1574" s="138"/>
      <c r="P1574" s="138"/>
      <c r="Q1574" s="140"/>
      <c r="R1574" s="140"/>
      <c r="S1574" s="140"/>
      <c r="T1574" s="137"/>
    </row>
    <row r="1575" spans="1:20" ht="16.899999999999999" customHeight="1" x14ac:dyDescent="0.25">
      <c r="A1575" s="128">
        <v>499</v>
      </c>
      <c r="B1575" s="128" t="s">
        <v>2878</v>
      </c>
      <c r="C1575" s="129" t="s">
        <v>2860</v>
      </c>
      <c r="D1575" s="130" t="s">
        <v>2804</v>
      </c>
      <c r="E1575" s="247">
        <v>150000</v>
      </c>
      <c r="F1575" s="128"/>
      <c r="G1575" s="138"/>
      <c r="H1575" s="130" t="s">
        <v>2804</v>
      </c>
      <c r="I1575" s="32">
        <v>150000</v>
      </c>
      <c r="J1575" s="139"/>
      <c r="K1575" s="139"/>
      <c r="L1575" s="140"/>
      <c r="M1575" s="140"/>
      <c r="N1575" s="139"/>
      <c r="O1575" s="138"/>
      <c r="P1575" s="138"/>
      <c r="Q1575" s="140"/>
      <c r="R1575" s="140"/>
      <c r="S1575" s="140"/>
      <c r="T1575" s="137"/>
    </row>
    <row r="1576" spans="1:20" ht="16.899999999999999" customHeight="1" x14ac:dyDescent="0.25">
      <c r="A1576" s="128">
        <v>500</v>
      </c>
      <c r="B1576" s="128" t="s">
        <v>2879</v>
      </c>
      <c r="C1576" s="129" t="s">
        <v>2861</v>
      </c>
      <c r="D1576" s="130" t="s">
        <v>2804</v>
      </c>
      <c r="E1576" s="247">
        <v>150000</v>
      </c>
      <c r="F1576" s="128"/>
      <c r="G1576" s="138"/>
      <c r="H1576" s="130" t="s">
        <v>2804</v>
      </c>
      <c r="I1576" s="32">
        <v>150000</v>
      </c>
      <c r="J1576" s="139"/>
      <c r="K1576" s="139"/>
      <c r="L1576" s="140"/>
      <c r="M1576" s="140"/>
      <c r="N1576" s="139"/>
      <c r="O1576" s="138"/>
      <c r="P1576" s="138"/>
      <c r="Q1576" s="140"/>
      <c r="R1576" s="140"/>
      <c r="S1576" s="140"/>
      <c r="T1576" s="137"/>
    </row>
    <row r="1577" spans="1:20" ht="16.899999999999999" customHeight="1" x14ac:dyDescent="0.25">
      <c r="A1577" s="128">
        <v>501</v>
      </c>
      <c r="B1577" s="128" t="s">
        <v>2880</v>
      </c>
      <c r="C1577" s="129" t="s">
        <v>2862</v>
      </c>
      <c r="D1577" s="130" t="s">
        <v>2784</v>
      </c>
      <c r="E1577" s="247">
        <v>150000</v>
      </c>
      <c r="F1577" s="128"/>
      <c r="G1577" s="32">
        <v>150000</v>
      </c>
      <c r="H1577" s="138"/>
      <c r="I1577" s="145">
        <f>SUM(I1519:I1576)</f>
        <v>10320000</v>
      </c>
      <c r="J1577" s="139"/>
      <c r="K1577" s="139"/>
      <c r="L1577" s="140"/>
      <c r="M1577" s="140"/>
      <c r="N1577" s="139"/>
      <c r="O1577" s="138"/>
      <c r="P1577" s="138"/>
      <c r="Q1577" s="140"/>
      <c r="R1577" s="140"/>
      <c r="S1577" s="140"/>
      <c r="T1577" s="137"/>
    </row>
    <row r="1578" spans="1:20" ht="16.899999999999999" customHeight="1" x14ac:dyDescent="0.25">
      <c r="A1578" s="128">
        <v>502</v>
      </c>
      <c r="B1578" s="128" t="s">
        <v>2881</v>
      </c>
      <c r="C1578" s="129" t="s">
        <v>2863</v>
      </c>
      <c r="D1578" s="130" t="s">
        <v>1848</v>
      </c>
      <c r="E1578" s="247">
        <v>150000</v>
      </c>
      <c r="F1578" s="128"/>
      <c r="G1578" s="32">
        <v>150000</v>
      </c>
      <c r="H1578" s="138"/>
      <c r="I1578" s="138"/>
      <c r="J1578" s="139"/>
      <c r="K1578" s="139"/>
      <c r="L1578" s="140"/>
      <c r="M1578" s="140"/>
      <c r="N1578" s="139"/>
      <c r="O1578" s="138"/>
      <c r="P1578" s="138"/>
      <c r="Q1578" s="140"/>
      <c r="R1578" s="140"/>
      <c r="S1578" s="140"/>
      <c r="T1578" s="137"/>
    </row>
    <row r="1579" spans="1:20" ht="16.899999999999999" customHeight="1" x14ac:dyDescent="0.25">
      <c r="A1579" s="128">
        <v>503</v>
      </c>
      <c r="B1579" s="128" t="s">
        <v>2882</v>
      </c>
      <c r="C1579" s="129" t="s">
        <v>2864</v>
      </c>
      <c r="D1579" s="130" t="s">
        <v>1848</v>
      </c>
      <c r="E1579" s="247">
        <v>150000</v>
      </c>
      <c r="F1579" s="128"/>
      <c r="G1579" s="32">
        <v>150000</v>
      </c>
      <c r="H1579" s="138"/>
      <c r="I1579" s="138"/>
      <c r="J1579" s="139"/>
      <c r="K1579" s="139"/>
      <c r="L1579" s="140"/>
      <c r="M1579" s="140"/>
      <c r="N1579" s="139"/>
      <c r="O1579" s="138"/>
      <c r="P1579" s="138"/>
      <c r="Q1579" s="140"/>
      <c r="R1579" s="140"/>
      <c r="S1579" s="140"/>
      <c r="T1579" s="137"/>
    </row>
    <row r="1580" spans="1:20" ht="16.899999999999999" customHeight="1" x14ac:dyDescent="0.25">
      <c r="A1580" s="128">
        <v>504</v>
      </c>
      <c r="B1580" s="128" t="s">
        <v>2883</v>
      </c>
      <c r="C1580" s="129" t="s">
        <v>2865</v>
      </c>
      <c r="D1580" s="130" t="s">
        <v>1848</v>
      </c>
      <c r="E1580" s="247">
        <v>150000</v>
      </c>
      <c r="F1580" s="128"/>
      <c r="G1580" s="32">
        <v>150000</v>
      </c>
      <c r="H1580" s="138"/>
      <c r="I1580" s="138"/>
      <c r="J1580" s="139"/>
      <c r="K1580" s="139"/>
      <c r="L1580" s="140"/>
      <c r="M1580" s="140"/>
      <c r="N1580" s="139"/>
      <c r="O1580" s="138"/>
      <c r="P1580" s="138"/>
      <c r="Q1580" s="140"/>
      <c r="R1580" s="140"/>
      <c r="S1580" s="140"/>
      <c r="T1580" s="137"/>
    </row>
    <row r="1581" spans="1:20" ht="16.899999999999999" customHeight="1" x14ac:dyDescent="0.25">
      <c r="A1581" s="128">
        <v>505</v>
      </c>
      <c r="B1581" s="128" t="s">
        <v>2884</v>
      </c>
      <c r="C1581" s="129" t="s">
        <v>2866</v>
      </c>
      <c r="D1581" s="130" t="s">
        <v>2896</v>
      </c>
      <c r="E1581" s="247">
        <v>600000</v>
      </c>
      <c r="F1581" s="128" t="s">
        <v>2895</v>
      </c>
      <c r="G1581" s="32">
        <v>600000</v>
      </c>
      <c r="H1581" s="138"/>
      <c r="I1581" s="138"/>
      <c r="J1581" s="139"/>
      <c r="K1581" s="139"/>
      <c r="L1581" s="140"/>
      <c r="M1581" s="140"/>
      <c r="N1581" s="139"/>
      <c r="O1581" s="138"/>
      <c r="P1581" s="138"/>
      <c r="Q1581" s="140"/>
      <c r="R1581" s="140"/>
      <c r="S1581" s="140"/>
      <c r="T1581" s="137"/>
    </row>
    <row r="1582" spans="1:20" ht="16.899999999999999" customHeight="1" x14ac:dyDescent="0.25">
      <c r="A1582" s="128">
        <v>506</v>
      </c>
      <c r="B1582" s="128" t="s">
        <v>2885</v>
      </c>
      <c r="C1582" s="129" t="s">
        <v>2867</v>
      </c>
      <c r="D1582" s="130" t="s">
        <v>2896</v>
      </c>
      <c r="E1582" s="247">
        <v>600000</v>
      </c>
      <c r="F1582" s="128" t="s">
        <v>2895</v>
      </c>
      <c r="G1582" s="32">
        <v>600000</v>
      </c>
      <c r="H1582" s="138"/>
      <c r="I1582" s="138"/>
      <c r="J1582" s="139"/>
      <c r="K1582" s="139"/>
      <c r="L1582" s="140"/>
      <c r="M1582" s="140"/>
      <c r="N1582" s="139"/>
      <c r="O1582" s="138"/>
      <c r="P1582" s="138"/>
      <c r="Q1582" s="140"/>
      <c r="R1582" s="140"/>
      <c r="S1582" s="140"/>
      <c r="T1582" s="137"/>
    </row>
    <row r="1583" spans="1:20" ht="16.899999999999999" customHeight="1" x14ac:dyDescent="0.25">
      <c r="A1583" s="128">
        <v>507</v>
      </c>
      <c r="B1583" s="128" t="s">
        <v>2886</v>
      </c>
      <c r="C1583" s="129" t="s">
        <v>2868</v>
      </c>
      <c r="D1583" s="130" t="s">
        <v>1848</v>
      </c>
      <c r="E1583" s="247">
        <v>150000</v>
      </c>
      <c r="F1583" s="128"/>
      <c r="G1583" s="32">
        <v>150000</v>
      </c>
      <c r="H1583" s="138"/>
      <c r="I1583" s="138"/>
      <c r="J1583" s="139"/>
      <c r="K1583" s="139"/>
      <c r="L1583" s="140"/>
      <c r="M1583" s="140"/>
      <c r="N1583" s="139"/>
      <c r="O1583" s="138"/>
      <c r="P1583" s="138"/>
      <c r="Q1583" s="140"/>
      <c r="R1583" s="140"/>
      <c r="S1583" s="140"/>
      <c r="T1583" s="137"/>
    </row>
    <row r="1584" spans="1:20" ht="16.899999999999999" customHeight="1" x14ac:dyDescent="0.25">
      <c r="A1584" s="128">
        <v>508</v>
      </c>
      <c r="B1584" s="128" t="s">
        <v>2887</v>
      </c>
      <c r="C1584" s="129" t="s">
        <v>2869</v>
      </c>
      <c r="D1584" s="130" t="s">
        <v>1848</v>
      </c>
      <c r="E1584" s="247">
        <v>150000</v>
      </c>
      <c r="F1584" s="128"/>
      <c r="G1584" s="32">
        <v>150000</v>
      </c>
      <c r="H1584" s="138"/>
      <c r="I1584" s="138"/>
      <c r="J1584" s="139"/>
      <c r="K1584" s="139"/>
      <c r="L1584" s="140"/>
      <c r="M1584" s="140"/>
      <c r="N1584" s="139"/>
      <c r="O1584" s="138"/>
      <c r="P1584" s="138"/>
      <c r="Q1584" s="140"/>
      <c r="R1584" s="140"/>
      <c r="S1584" s="140"/>
      <c r="T1584" s="137"/>
    </row>
    <row r="1585" spans="1:20" ht="16.899999999999999" customHeight="1" x14ac:dyDescent="0.25">
      <c r="A1585" s="128">
        <v>509</v>
      </c>
      <c r="B1585" s="128" t="s">
        <v>2888</v>
      </c>
      <c r="C1585" s="129" t="s">
        <v>2870</v>
      </c>
      <c r="D1585" s="130" t="s">
        <v>1848</v>
      </c>
      <c r="E1585" s="247">
        <v>150000</v>
      </c>
      <c r="F1585" s="128"/>
      <c r="G1585" s="32">
        <v>150000</v>
      </c>
      <c r="H1585" s="138"/>
      <c r="I1585" s="138"/>
      <c r="J1585" s="139"/>
      <c r="K1585" s="139"/>
      <c r="L1585" s="140"/>
      <c r="M1585" s="140"/>
      <c r="N1585" s="139"/>
      <c r="O1585" s="138"/>
      <c r="P1585" s="138"/>
      <c r="Q1585" s="140"/>
      <c r="R1585" s="140"/>
      <c r="S1585" s="140"/>
      <c r="T1585" s="137"/>
    </row>
    <row r="1586" spans="1:20" ht="16.899999999999999" customHeight="1" x14ac:dyDescent="0.25">
      <c r="A1586" s="128">
        <v>510</v>
      </c>
      <c r="B1586" s="128" t="s">
        <v>2889</v>
      </c>
      <c r="C1586" s="129" t="s">
        <v>2871</v>
      </c>
      <c r="D1586" s="130" t="s">
        <v>1848</v>
      </c>
      <c r="E1586" s="247">
        <v>150000</v>
      </c>
      <c r="F1586" s="128"/>
      <c r="G1586" s="32">
        <v>150000</v>
      </c>
      <c r="H1586" s="138"/>
      <c r="I1586" s="138"/>
      <c r="J1586" s="139"/>
      <c r="K1586" s="139"/>
      <c r="L1586" s="140"/>
      <c r="M1586" s="140"/>
      <c r="N1586" s="139"/>
      <c r="O1586" s="138"/>
      <c r="P1586" s="138"/>
      <c r="Q1586" s="140"/>
      <c r="R1586" s="140"/>
      <c r="S1586" s="140"/>
      <c r="T1586" s="137"/>
    </row>
    <row r="1587" spans="1:20" ht="16.899999999999999" customHeight="1" x14ac:dyDescent="0.25">
      <c r="A1587" s="128">
        <v>511</v>
      </c>
      <c r="B1587" s="128" t="s">
        <v>2890</v>
      </c>
      <c r="C1587" s="129" t="s">
        <v>2872</v>
      </c>
      <c r="D1587" s="130" t="s">
        <v>1848</v>
      </c>
      <c r="E1587" s="247">
        <v>150000</v>
      </c>
      <c r="F1587" s="128"/>
      <c r="G1587" s="32">
        <v>150000</v>
      </c>
      <c r="H1587" s="138"/>
      <c r="I1587" s="138"/>
      <c r="J1587" s="139"/>
      <c r="K1587" s="139"/>
      <c r="L1587" s="140"/>
      <c r="M1587" s="140"/>
      <c r="N1587" s="139"/>
      <c r="O1587" s="138"/>
      <c r="P1587" s="138"/>
      <c r="Q1587" s="140"/>
      <c r="R1587" s="140"/>
      <c r="S1587" s="140"/>
      <c r="T1587" s="137"/>
    </row>
    <row r="1588" spans="1:20" ht="16.899999999999999" customHeight="1" x14ac:dyDescent="0.25">
      <c r="A1588" s="128">
        <v>512</v>
      </c>
      <c r="B1588" s="128" t="s">
        <v>2891</v>
      </c>
      <c r="C1588" s="129" t="s">
        <v>2873</v>
      </c>
      <c r="D1588" s="130" t="s">
        <v>1848</v>
      </c>
      <c r="E1588" s="247">
        <v>150000</v>
      </c>
      <c r="F1588" s="128"/>
      <c r="G1588" s="32">
        <v>150000</v>
      </c>
      <c r="H1588" s="138"/>
      <c r="I1588" s="138"/>
      <c r="J1588" s="139"/>
      <c r="K1588" s="139"/>
      <c r="L1588" s="140"/>
      <c r="M1588" s="140"/>
      <c r="N1588" s="139"/>
      <c r="O1588" s="138"/>
      <c r="P1588" s="138"/>
      <c r="Q1588" s="140"/>
      <c r="R1588" s="140"/>
      <c r="S1588" s="140"/>
      <c r="T1588" s="137"/>
    </row>
    <row r="1589" spans="1:20" ht="16.899999999999999" customHeight="1" x14ac:dyDescent="0.25">
      <c r="A1589" s="128">
        <v>513</v>
      </c>
      <c r="B1589" s="128" t="s">
        <v>2892</v>
      </c>
      <c r="C1589" s="129" t="s">
        <v>2874</v>
      </c>
      <c r="D1589" s="130" t="s">
        <v>2795</v>
      </c>
      <c r="E1589" s="247">
        <v>400000</v>
      </c>
      <c r="F1589" s="128"/>
      <c r="G1589" s="32">
        <v>400000</v>
      </c>
      <c r="H1589" s="138"/>
      <c r="I1589" s="138"/>
      <c r="J1589" s="139"/>
      <c r="K1589" s="139"/>
      <c r="L1589" s="140"/>
      <c r="M1589" s="140"/>
      <c r="N1589" s="139"/>
      <c r="O1589" s="138"/>
      <c r="P1589" s="138"/>
      <c r="Q1589" s="140"/>
      <c r="R1589" s="140"/>
      <c r="S1589" s="140"/>
      <c r="T1589" s="137"/>
    </row>
    <row r="1590" spans="1:20" ht="16.899999999999999" customHeight="1" x14ac:dyDescent="0.25">
      <c r="A1590" s="128">
        <v>514</v>
      </c>
      <c r="B1590" s="128" t="s">
        <v>2893</v>
      </c>
      <c r="C1590" s="129" t="s">
        <v>2875</v>
      </c>
      <c r="D1590" s="130" t="s">
        <v>2566</v>
      </c>
      <c r="E1590" s="247">
        <v>430000</v>
      </c>
      <c r="F1590" s="128"/>
      <c r="G1590" s="32">
        <v>430000</v>
      </c>
      <c r="H1590" s="138"/>
      <c r="I1590" s="138"/>
      <c r="J1590" s="139"/>
      <c r="K1590" s="139"/>
      <c r="L1590" s="140"/>
      <c r="M1590" s="140"/>
      <c r="N1590" s="139"/>
      <c r="O1590" s="138"/>
      <c r="P1590" s="138"/>
      <c r="Q1590" s="140"/>
      <c r="R1590" s="140"/>
      <c r="S1590" s="140"/>
      <c r="T1590" s="137"/>
    </row>
    <row r="1591" spans="1:20" ht="16.899999999999999" customHeight="1" x14ac:dyDescent="0.25">
      <c r="A1591" s="128">
        <v>515</v>
      </c>
      <c r="B1591" s="128" t="s">
        <v>2894</v>
      </c>
      <c r="C1591" s="129" t="s">
        <v>2876</v>
      </c>
      <c r="D1591" s="130" t="s">
        <v>2896</v>
      </c>
      <c r="E1591" s="247">
        <v>300000</v>
      </c>
      <c r="F1591" s="141" t="s">
        <v>2897</v>
      </c>
      <c r="G1591" s="32">
        <v>300000</v>
      </c>
      <c r="H1591" s="138"/>
      <c r="I1591" s="138"/>
      <c r="J1591" s="139"/>
      <c r="K1591" s="139"/>
      <c r="L1591" s="140"/>
      <c r="M1591" s="140"/>
      <c r="N1591" s="139"/>
      <c r="O1591" s="138"/>
      <c r="P1591" s="138"/>
      <c r="Q1591" s="140"/>
      <c r="R1591" s="140"/>
      <c r="S1591" s="140"/>
      <c r="T1591" s="137"/>
    </row>
    <row r="1592" spans="1:20" ht="15.75" x14ac:dyDescent="0.25">
      <c r="A1592" s="208" t="s">
        <v>330</v>
      </c>
      <c r="B1592" s="209"/>
      <c r="C1592" s="209"/>
      <c r="D1592" s="210"/>
      <c r="E1592" s="270">
        <f>SUM(E1501:E1591)</f>
        <v>19790000</v>
      </c>
      <c r="F1592" s="8"/>
      <c r="G1592" s="142">
        <f>SUM(G1501:G1591)</f>
        <v>9470000</v>
      </c>
      <c r="H1592" s="142">
        <f>SUM(E1577:E1591)</f>
        <v>3830000</v>
      </c>
      <c r="I1592" s="125"/>
      <c r="J1592" s="126"/>
      <c r="K1592" s="126"/>
      <c r="L1592" s="137"/>
      <c r="M1592" s="137"/>
      <c r="N1592" s="126"/>
      <c r="O1592" s="125"/>
      <c r="P1592" s="125"/>
      <c r="Q1592" s="137"/>
      <c r="R1592" s="137"/>
      <c r="S1592" s="137"/>
      <c r="T1592" s="137"/>
    </row>
    <row r="1593" spans="1:20" ht="15.6" customHeight="1" x14ac:dyDescent="0.25">
      <c r="A1593" s="211" t="s">
        <v>2902</v>
      </c>
      <c r="B1593" s="212"/>
      <c r="C1593" s="212"/>
      <c r="D1593" s="212"/>
      <c r="E1593" s="255"/>
      <c r="F1593" s="212"/>
      <c r="G1593" s="125"/>
      <c r="H1593" s="125"/>
      <c r="I1593" s="125"/>
      <c r="J1593" s="126"/>
      <c r="K1593" s="126"/>
      <c r="L1593" s="137"/>
      <c r="M1593" s="137"/>
      <c r="N1593" s="126"/>
      <c r="O1593" s="125"/>
      <c r="P1593" s="125"/>
      <c r="Q1593" s="137"/>
      <c r="R1593" s="137"/>
      <c r="S1593" s="137"/>
      <c r="T1593" s="137"/>
    </row>
    <row r="1594" spans="1:20" ht="15.75" x14ac:dyDescent="0.25">
      <c r="A1594" s="131"/>
      <c r="B1594" s="131"/>
      <c r="C1594" s="131"/>
      <c r="D1594" s="131"/>
      <c r="E1594" s="267"/>
      <c r="F1594" s="131"/>
      <c r="G1594" s="125"/>
      <c r="H1594" s="125"/>
      <c r="I1594" s="125"/>
      <c r="J1594" s="126"/>
      <c r="K1594" s="126"/>
      <c r="L1594" s="137"/>
      <c r="M1594" s="137"/>
      <c r="N1594" s="126"/>
      <c r="O1594" s="125"/>
      <c r="P1594" s="125"/>
      <c r="Q1594" s="137"/>
      <c r="R1594" s="137"/>
      <c r="S1594" s="137"/>
      <c r="T1594" s="137"/>
    </row>
    <row r="1595" spans="1:20" ht="15.75" x14ac:dyDescent="0.25">
      <c r="A1595" s="218" t="s">
        <v>2706</v>
      </c>
      <c r="B1595" s="218"/>
      <c r="C1595" s="218"/>
      <c r="D1595" s="218"/>
      <c r="E1595" s="256"/>
      <c r="F1595" s="218"/>
      <c r="G1595" s="125"/>
      <c r="H1595" s="125"/>
      <c r="I1595" s="125"/>
      <c r="J1595" s="126"/>
      <c r="K1595" s="126"/>
      <c r="L1595" s="137"/>
      <c r="M1595" s="137"/>
      <c r="N1595" s="126"/>
      <c r="O1595" s="125"/>
      <c r="P1595" s="125"/>
      <c r="Q1595" s="137"/>
      <c r="R1595" s="137"/>
      <c r="S1595" s="137"/>
      <c r="T1595" s="137"/>
    </row>
    <row r="1596" spans="1:20" ht="15.75" x14ac:dyDescent="0.25">
      <c r="A1596" s="219" t="s">
        <v>9</v>
      </c>
      <c r="B1596" s="219"/>
      <c r="C1596" s="219"/>
      <c r="D1596" s="219" t="s">
        <v>10</v>
      </c>
      <c r="E1596" s="257"/>
      <c r="F1596" s="219"/>
      <c r="G1596" s="125"/>
      <c r="H1596" s="125"/>
      <c r="I1596" s="125"/>
      <c r="J1596" s="126"/>
      <c r="K1596" s="126"/>
      <c r="L1596" s="137"/>
      <c r="M1596" s="137"/>
      <c r="N1596" s="126"/>
      <c r="O1596" s="125"/>
      <c r="P1596" s="125"/>
      <c r="Q1596" s="137"/>
      <c r="R1596" s="137"/>
      <c r="S1596" s="137"/>
      <c r="T1596" s="137"/>
    </row>
    <row r="1597" spans="1:20" ht="15.75" x14ac:dyDescent="0.25">
      <c r="A1597" s="132"/>
      <c r="B1597" s="132"/>
      <c r="C1597" s="132"/>
      <c r="D1597" s="132"/>
      <c r="E1597" s="258"/>
      <c r="F1597" s="133"/>
      <c r="G1597" s="125"/>
      <c r="H1597" s="125"/>
      <c r="I1597" s="125"/>
      <c r="J1597" s="126"/>
      <c r="K1597" s="126"/>
      <c r="L1597" s="137"/>
      <c r="M1597" s="137"/>
      <c r="N1597" s="126"/>
      <c r="O1597" s="125"/>
      <c r="P1597" s="125"/>
      <c r="Q1597" s="137"/>
      <c r="R1597" s="137"/>
      <c r="S1597" s="137"/>
      <c r="T1597" s="137"/>
    </row>
    <row r="1598" spans="1:20" ht="15.75" x14ac:dyDescent="0.25">
      <c r="A1598" s="132"/>
      <c r="B1598" s="132"/>
      <c r="C1598" s="132"/>
      <c r="D1598" s="132"/>
      <c r="E1598" s="258"/>
      <c r="F1598" s="133"/>
      <c r="G1598" s="125"/>
      <c r="H1598" s="125"/>
      <c r="I1598" s="125"/>
      <c r="J1598" s="126"/>
      <c r="K1598" s="126"/>
      <c r="L1598" s="137"/>
      <c r="M1598" s="137"/>
      <c r="N1598" s="126"/>
      <c r="O1598" s="125"/>
      <c r="P1598" s="125"/>
      <c r="Q1598" s="137"/>
      <c r="R1598" s="137"/>
      <c r="S1598" s="137"/>
      <c r="T1598" s="137"/>
    </row>
    <row r="1599" spans="1:20" ht="15.75" x14ac:dyDescent="0.25">
      <c r="A1599" s="132"/>
      <c r="B1599" s="132"/>
      <c r="C1599" s="132"/>
      <c r="D1599" s="132"/>
      <c r="E1599" s="258"/>
      <c r="F1599" s="133"/>
      <c r="G1599" s="125"/>
      <c r="H1599" s="125"/>
      <c r="I1599" s="125"/>
      <c r="J1599" s="126"/>
      <c r="K1599" s="126"/>
      <c r="L1599" s="137"/>
      <c r="M1599" s="137"/>
      <c r="N1599" s="126"/>
      <c r="O1599" s="125"/>
      <c r="P1599" s="125"/>
      <c r="Q1599" s="137"/>
      <c r="R1599" s="137"/>
      <c r="S1599" s="137"/>
      <c r="T1599" s="137"/>
    </row>
    <row r="1600" spans="1:20" ht="15.75" x14ac:dyDescent="0.25">
      <c r="A1600" s="132"/>
      <c r="B1600" s="132"/>
      <c r="C1600" s="132"/>
      <c r="D1600" s="132"/>
      <c r="E1600" s="258"/>
      <c r="F1600" s="133"/>
      <c r="G1600" s="125"/>
      <c r="H1600" s="125"/>
      <c r="I1600" s="125"/>
      <c r="J1600" s="126"/>
      <c r="K1600" s="126"/>
      <c r="L1600" s="137"/>
      <c r="M1600" s="137"/>
      <c r="N1600" s="126"/>
      <c r="O1600" s="125"/>
      <c r="P1600" s="125"/>
      <c r="Q1600" s="137"/>
      <c r="R1600" s="137"/>
      <c r="S1600" s="137"/>
      <c r="T1600" s="137"/>
    </row>
    <row r="1601" spans="1:20" ht="15.75" x14ac:dyDescent="0.25">
      <c r="A1601" s="219" t="s">
        <v>11</v>
      </c>
      <c r="B1601" s="219"/>
      <c r="C1601" s="219"/>
      <c r="D1601" s="219" t="s">
        <v>12</v>
      </c>
      <c r="E1601" s="257"/>
      <c r="F1601" s="219"/>
      <c r="G1601" s="125"/>
      <c r="H1601" s="125"/>
      <c r="I1601" s="125"/>
      <c r="J1601" s="126"/>
      <c r="K1601" s="126"/>
      <c r="L1601" s="137"/>
      <c r="M1601" s="137"/>
      <c r="N1601" s="126"/>
      <c r="O1601" s="125"/>
      <c r="P1601" s="125"/>
      <c r="Q1601" s="137"/>
      <c r="R1601" s="137"/>
      <c r="S1601" s="137"/>
      <c r="T1601" s="137"/>
    </row>
    <row r="1602" spans="1:20" ht="15.75" x14ac:dyDescent="0.25">
      <c r="A1602" s="134"/>
      <c r="B1602" s="134"/>
      <c r="C1602" s="134"/>
      <c r="D1602" s="134"/>
      <c r="E1602" s="268"/>
      <c r="F1602" s="134"/>
      <c r="G1602" s="125"/>
      <c r="H1602" s="125"/>
      <c r="I1602" s="125"/>
      <c r="J1602" s="126"/>
      <c r="K1602" s="126"/>
      <c r="L1602" s="137"/>
      <c r="M1602" s="137"/>
      <c r="N1602" s="126"/>
      <c r="O1602" s="125"/>
      <c r="P1602" s="125"/>
      <c r="Q1602" s="137"/>
      <c r="R1602" s="137"/>
      <c r="S1602" s="137"/>
      <c r="T1602" s="137"/>
    </row>
    <row r="1603" spans="1:20" ht="15.75" x14ac:dyDescent="0.25">
      <c r="A1603" s="134"/>
      <c r="B1603" s="134"/>
      <c r="C1603" s="134"/>
      <c r="D1603" s="134"/>
      <c r="E1603" s="268"/>
      <c r="F1603" s="134"/>
      <c r="G1603" s="125"/>
      <c r="H1603" s="125"/>
      <c r="I1603" s="125"/>
      <c r="J1603" s="126"/>
      <c r="K1603" s="126"/>
      <c r="L1603" s="137"/>
      <c r="M1603" s="137"/>
      <c r="N1603" s="126"/>
      <c r="O1603" s="125"/>
      <c r="P1603" s="125"/>
      <c r="Q1603" s="137"/>
      <c r="R1603" s="137"/>
      <c r="S1603" s="137"/>
      <c r="T1603" s="137"/>
    </row>
    <row r="1604" spans="1:20" x14ac:dyDescent="0.25">
      <c r="A1604" s="135"/>
      <c r="B1604" s="202" t="s">
        <v>183</v>
      </c>
      <c r="C1604" s="202"/>
      <c r="D1604" s="135"/>
      <c r="E1604" s="262"/>
      <c r="F1604" s="135"/>
      <c r="G1604" s="125"/>
      <c r="H1604" s="125"/>
      <c r="I1604" s="125"/>
      <c r="J1604" s="126"/>
      <c r="K1604" s="126"/>
      <c r="L1604" s="137"/>
      <c r="M1604" s="137"/>
      <c r="N1604" s="126"/>
      <c r="O1604" s="125"/>
      <c r="P1604" s="125"/>
      <c r="Q1604" s="137"/>
      <c r="R1604" s="137"/>
      <c r="S1604" s="137"/>
      <c r="T1604" s="137"/>
    </row>
    <row r="1605" spans="1:20" x14ac:dyDescent="0.25">
      <c r="A1605" s="135"/>
      <c r="B1605" s="124" t="s">
        <v>2906</v>
      </c>
      <c r="C1605" s="124"/>
      <c r="D1605" s="135"/>
      <c r="E1605" s="262"/>
      <c r="F1605" s="135"/>
      <c r="G1605" s="125"/>
      <c r="H1605" s="125"/>
      <c r="I1605" s="125"/>
      <c r="J1605" s="126"/>
      <c r="K1605" s="126"/>
      <c r="L1605" s="137"/>
      <c r="M1605" s="137"/>
      <c r="N1605" s="126"/>
      <c r="O1605" s="125"/>
      <c r="P1605" s="125"/>
      <c r="Q1605" s="137"/>
      <c r="R1605" s="137"/>
      <c r="S1605" s="137"/>
      <c r="T1605" s="137"/>
    </row>
    <row r="1606" spans="1:20" x14ac:dyDescent="0.25">
      <c r="A1606" s="135"/>
      <c r="B1606" s="124" t="s">
        <v>2899</v>
      </c>
      <c r="C1606" s="124"/>
      <c r="D1606" s="124"/>
      <c r="E1606" s="262"/>
      <c r="F1606" s="135"/>
      <c r="G1606" s="125"/>
      <c r="H1606" s="125"/>
      <c r="I1606" s="125"/>
      <c r="J1606" s="126"/>
      <c r="K1606" s="126"/>
      <c r="L1606" s="137"/>
      <c r="M1606" s="137"/>
      <c r="N1606" s="126"/>
      <c r="O1606" s="125"/>
      <c r="P1606" s="125"/>
      <c r="Q1606" s="137"/>
      <c r="R1606" s="137"/>
      <c r="S1606" s="137"/>
      <c r="T1606" s="137"/>
    </row>
    <row r="1607" spans="1:20" x14ac:dyDescent="0.25">
      <c r="A1607" s="135"/>
      <c r="B1607" s="202" t="s">
        <v>2900</v>
      </c>
      <c r="C1607" s="202"/>
      <c r="D1607" s="135"/>
      <c r="E1607" s="262"/>
      <c r="F1607" s="135"/>
      <c r="G1607" s="125"/>
      <c r="H1607" s="125"/>
      <c r="I1607" s="125"/>
      <c r="J1607" s="126"/>
      <c r="K1607" s="126"/>
      <c r="L1607" s="137"/>
      <c r="M1607" s="137"/>
      <c r="N1607" s="126"/>
      <c r="O1607" s="125"/>
      <c r="P1607" s="125"/>
      <c r="Q1607" s="137"/>
      <c r="R1607" s="137"/>
      <c r="S1607" s="137"/>
      <c r="T1607" s="137"/>
    </row>
    <row r="1608" spans="1:20" x14ac:dyDescent="0.25">
      <c r="A1608" s="135"/>
      <c r="B1608" s="124" t="s">
        <v>2901</v>
      </c>
      <c r="C1608" s="124"/>
      <c r="D1608" s="135"/>
      <c r="E1608" s="262"/>
      <c r="F1608" s="135"/>
      <c r="G1608" s="125"/>
      <c r="H1608" s="125"/>
      <c r="I1608" s="125"/>
      <c r="J1608" s="126"/>
      <c r="K1608" s="126"/>
      <c r="L1608" s="137"/>
      <c r="M1608" s="137"/>
      <c r="N1608" s="126"/>
      <c r="O1608" s="125"/>
      <c r="P1608" s="125"/>
      <c r="Q1608" s="137"/>
      <c r="R1608" s="137"/>
      <c r="S1608" s="137"/>
      <c r="T1608" s="137"/>
    </row>
    <row r="1609" spans="1:20" x14ac:dyDescent="0.25">
      <c r="A1609" s="135"/>
      <c r="B1609" s="124" t="s">
        <v>2898</v>
      </c>
      <c r="C1609" s="124"/>
      <c r="D1609" s="135"/>
      <c r="E1609" s="262"/>
      <c r="F1609" s="135"/>
      <c r="G1609" s="125"/>
      <c r="H1609" s="125"/>
      <c r="I1609" s="125"/>
      <c r="J1609" s="126"/>
      <c r="K1609" s="126"/>
      <c r="L1609" s="137"/>
      <c r="M1609" s="137"/>
      <c r="N1609" s="126"/>
      <c r="O1609" s="125"/>
      <c r="P1609" s="125"/>
      <c r="Q1609" s="137"/>
      <c r="R1609" s="137"/>
      <c r="S1609" s="137"/>
      <c r="T1609" s="137"/>
    </row>
    <row r="1610" spans="1:20" x14ac:dyDescent="0.25">
      <c r="A1610" s="135"/>
      <c r="B1610" s="124"/>
      <c r="C1610" s="124"/>
      <c r="D1610" s="135"/>
      <c r="E1610" s="262"/>
      <c r="F1610" s="135"/>
      <c r="G1610" s="125"/>
      <c r="H1610" s="125"/>
      <c r="I1610" s="125"/>
      <c r="J1610" s="126"/>
      <c r="K1610" s="126"/>
      <c r="L1610" s="137"/>
      <c r="M1610" s="137"/>
      <c r="N1610" s="126"/>
      <c r="O1610" s="125"/>
      <c r="P1610" s="125"/>
      <c r="Q1610" s="137"/>
      <c r="R1610" s="137"/>
      <c r="S1610" s="137"/>
      <c r="T1610" s="137"/>
    </row>
    <row r="1611" spans="1:20" x14ac:dyDescent="0.25">
      <c r="A1611" s="135"/>
      <c r="B1611" s="127"/>
      <c r="C1611" s="127"/>
      <c r="D1611" s="135"/>
      <c r="E1611" s="262"/>
      <c r="F1611" s="135"/>
      <c r="G1611" s="125"/>
      <c r="H1611" s="125"/>
      <c r="I1611" s="125"/>
      <c r="J1611" s="126"/>
      <c r="K1611" s="126"/>
      <c r="L1611" s="137"/>
      <c r="M1611" s="137"/>
      <c r="N1611" s="126"/>
      <c r="O1611" s="125"/>
      <c r="P1611" s="125"/>
      <c r="Q1611" s="137"/>
      <c r="R1611" s="137"/>
      <c r="S1611" s="137"/>
      <c r="T1611" s="137"/>
    </row>
    <row r="1612" spans="1:20" ht="18.75" x14ac:dyDescent="0.3">
      <c r="A1612" s="205" t="s">
        <v>166</v>
      </c>
      <c r="B1612" s="205"/>
      <c r="C1612" s="205"/>
      <c r="D1612" s="205"/>
      <c r="E1612" s="238"/>
      <c r="F1612" s="205"/>
    </row>
    <row r="1613" spans="1:20" ht="18.75" x14ac:dyDescent="0.3">
      <c r="A1613" s="206" t="s">
        <v>0</v>
      </c>
      <c r="B1613" s="206"/>
      <c r="C1613" s="206"/>
      <c r="D1613" s="206"/>
      <c r="E1613" s="251"/>
      <c r="F1613" s="206"/>
    </row>
    <row r="1614" spans="1:20" ht="18.75" x14ac:dyDescent="0.3">
      <c r="A1614" s="107"/>
      <c r="B1614" s="107"/>
      <c r="C1614" s="107"/>
      <c r="D1614" s="107"/>
      <c r="E1614" s="265"/>
      <c r="F1614" s="107"/>
    </row>
    <row r="1615" spans="1:20" ht="22.5" x14ac:dyDescent="0.3">
      <c r="A1615" s="207" t="s">
        <v>1565</v>
      </c>
      <c r="B1615" s="207"/>
      <c r="C1615" s="207"/>
      <c r="D1615" s="207"/>
      <c r="E1615" s="240"/>
      <c r="F1615" s="207"/>
    </row>
    <row r="1616" spans="1:20" ht="22.5" x14ac:dyDescent="0.3">
      <c r="A1616" s="108" t="s">
        <v>23</v>
      </c>
      <c r="B1616" s="108"/>
      <c r="C1616" s="108"/>
      <c r="D1616" s="108"/>
      <c r="E1616" s="271"/>
      <c r="F1616" s="108"/>
    </row>
    <row r="1617" spans="1:7" ht="31.5" x14ac:dyDescent="0.25">
      <c r="A1617" s="109" t="s">
        <v>1</v>
      </c>
      <c r="B1617" s="109" t="s">
        <v>2</v>
      </c>
      <c r="C1617" s="109" t="s">
        <v>3</v>
      </c>
      <c r="D1617" s="109" t="s">
        <v>5</v>
      </c>
      <c r="E1617" s="264" t="s">
        <v>6</v>
      </c>
      <c r="F1617" s="109" t="s">
        <v>1564</v>
      </c>
    </row>
    <row r="1618" spans="1:7" x14ac:dyDescent="0.25">
      <c r="A1618" s="153">
        <v>1</v>
      </c>
      <c r="B1618" s="153" t="s">
        <v>2311</v>
      </c>
      <c r="C1618" s="174" t="s">
        <v>2430</v>
      </c>
      <c r="D1618" s="116" t="s">
        <v>2566</v>
      </c>
      <c r="E1618" s="272">
        <v>430000</v>
      </c>
      <c r="F1618" s="153" t="s">
        <v>2565</v>
      </c>
      <c r="G1618" s="122">
        <v>430000</v>
      </c>
    </row>
    <row r="1619" spans="1:7" x14ac:dyDescent="0.25">
      <c r="A1619" s="153">
        <v>2</v>
      </c>
      <c r="B1619" s="153" t="s">
        <v>2312</v>
      </c>
      <c r="C1619" s="119" t="s">
        <v>2431</v>
      </c>
      <c r="D1619" s="116" t="s">
        <v>2567</v>
      </c>
      <c r="E1619" s="272">
        <v>935000</v>
      </c>
      <c r="F1619" s="153" t="s">
        <v>2565</v>
      </c>
      <c r="G1619" s="122">
        <v>935000</v>
      </c>
    </row>
    <row r="1620" spans="1:7" x14ac:dyDescent="0.25">
      <c r="A1620" s="153">
        <v>3</v>
      </c>
      <c r="B1620" s="153" t="s">
        <v>2313</v>
      </c>
      <c r="C1620" s="119" t="s">
        <v>2432</v>
      </c>
      <c r="D1620" s="116" t="s">
        <v>1848</v>
      </c>
      <c r="E1620" s="272">
        <v>150000</v>
      </c>
      <c r="F1620" s="153" t="s">
        <v>2565</v>
      </c>
      <c r="G1620" s="122">
        <v>150000</v>
      </c>
    </row>
    <row r="1621" spans="1:7" x14ac:dyDescent="0.25">
      <c r="A1621" s="153">
        <v>4</v>
      </c>
      <c r="B1621" s="153" t="s">
        <v>2314</v>
      </c>
      <c r="C1621" s="119" t="s">
        <v>2433</v>
      </c>
      <c r="D1621" s="116" t="s">
        <v>1848</v>
      </c>
      <c r="E1621" s="272">
        <v>150000</v>
      </c>
      <c r="F1621" s="153" t="s">
        <v>2565</v>
      </c>
      <c r="G1621" s="122">
        <v>150000</v>
      </c>
    </row>
    <row r="1622" spans="1:7" x14ac:dyDescent="0.25">
      <c r="A1622" s="153">
        <v>5</v>
      </c>
      <c r="B1622" s="153" t="s">
        <v>2315</v>
      </c>
      <c r="C1622" s="119" t="s">
        <v>2434</v>
      </c>
      <c r="D1622" s="116" t="s">
        <v>2566</v>
      </c>
      <c r="E1622" s="272">
        <v>430000</v>
      </c>
      <c r="F1622" s="153" t="s">
        <v>2565</v>
      </c>
      <c r="G1622" s="122">
        <v>430000</v>
      </c>
    </row>
    <row r="1623" spans="1:7" x14ac:dyDescent="0.25">
      <c r="A1623" s="153">
        <v>6</v>
      </c>
      <c r="B1623" s="153" t="s">
        <v>2316</v>
      </c>
      <c r="C1623" s="119" t="s">
        <v>2435</v>
      </c>
      <c r="D1623" s="116" t="s">
        <v>1848</v>
      </c>
      <c r="E1623" s="272">
        <v>150000</v>
      </c>
      <c r="F1623" s="153" t="s">
        <v>2565</v>
      </c>
      <c r="G1623" s="122">
        <v>150000</v>
      </c>
    </row>
    <row r="1624" spans="1:7" x14ac:dyDescent="0.25">
      <c r="A1624" s="153">
        <v>7</v>
      </c>
      <c r="B1624" s="153" t="s">
        <v>2317</v>
      </c>
      <c r="C1624" s="119" t="s">
        <v>2436</v>
      </c>
      <c r="D1624" s="116" t="s">
        <v>1848</v>
      </c>
      <c r="E1624" s="272">
        <v>150000</v>
      </c>
      <c r="F1624" s="153" t="s">
        <v>2565</v>
      </c>
      <c r="G1624" s="122">
        <v>150000</v>
      </c>
    </row>
    <row r="1625" spans="1:7" x14ac:dyDescent="0.25">
      <c r="A1625" s="153">
        <v>8</v>
      </c>
      <c r="B1625" s="153" t="s">
        <v>2318</v>
      </c>
      <c r="C1625" s="119" t="s">
        <v>2437</v>
      </c>
      <c r="D1625" s="116" t="s">
        <v>1848</v>
      </c>
      <c r="E1625" s="272">
        <v>150000</v>
      </c>
      <c r="F1625" s="153" t="s">
        <v>2565</v>
      </c>
      <c r="G1625" s="122">
        <v>150000</v>
      </c>
    </row>
    <row r="1626" spans="1:7" x14ac:dyDescent="0.25">
      <c r="A1626" s="153">
        <v>9</v>
      </c>
      <c r="B1626" s="153" t="s">
        <v>2319</v>
      </c>
      <c r="C1626" s="119" t="s">
        <v>2438</v>
      </c>
      <c r="D1626" s="116" t="s">
        <v>1848</v>
      </c>
      <c r="E1626" s="272">
        <v>150000</v>
      </c>
      <c r="F1626" s="153" t="s">
        <v>2565</v>
      </c>
      <c r="G1626" s="122">
        <v>150000</v>
      </c>
    </row>
    <row r="1627" spans="1:7" x14ac:dyDescent="0.25">
      <c r="A1627" s="153">
        <v>10</v>
      </c>
      <c r="B1627" s="153" t="s">
        <v>2320</v>
      </c>
      <c r="C1627" s="119" t="s">
        <v>2439</v>
      </c>
      <c r="D1627" s="116" t="s">
        <v>1848</v>
      </c>
      <c r="E1627" s="272">
        <v>150000</v>
      </c>
      <c r="F1627" s="153" t="s">
        <v>2565</v>
      </c>
      <c r="G1627" s="122">
        <v>150000</v>
      </c>
    </row>
    <row r="1628" spans="1:7" x14ac:dyDescent="0.25">
      <c r="A1628" s="153">
        <v>11</v>
      </c>
      <c r="B1628" s="153" t="s">
        <v>2321</v>
      </c>
      <c r="C1628" s="119" t="s">
        <v>2440</v>
      </c>
      <c r="D1628" s="116" t="s">
        <v>1848</v>
      </c>
      <c r="E1628" s="272">
        <v>150000</v>
      </c>
      <c r="F1628" s="153" t="s">
        <v>2565</v>
      </c>
      <c r="G1628" s="122">
        <v>150000</v>
      </c>
    </row>
    <row r="1629" spans="1:7" x14ac:dyDescent="0.25">
      <c r="A1629" s="153">
        <v>12</v>
      </c>
      <c r="B1629" s="153" t="s">
        <v>2322</v>
      </c>
      <c r="C1629" s="119" t="s">
        <v>2441</v>
      </c>
      <c r="D1629" s="116" t="s">
        <v>2566</v>
      </c>
      <c r="E1629" s="272">
        <v>430000</v>
      </c>
      <c r="F1629" s="153" t="s">
        <v>2565</v>
      </c>
      <c r="G1629" s="122">
        <v>430000</v>
      </c>
    </row>
    <row r="1630" spans="1:7" x14ac:dyDescent="0.25">
      <c r="A1630" s="153">
        <v>13</v>
      </c>
      <c r="B1630" s="153" t="s">
        <v>2323</v>
      </c>
      <c r="C1630" s="119" t="s">
        <v>2442</v>
      </c>
      <c r="D1630" s="116" t="s">
        <v>1848</v>
      </c>
      <c r="E1630" s="272">
        <v>150000</v>
      </c>
      <c r="F1630" s="153" t="s">
        <v>2565</v>
      </c>
      <c r="G1630" s="122">
        <v>150000</v>
      </c>
    </row>
    <row r="1631" spans="1:7" x14ac:dyDescent="0.25">
      <c r="A1631" s="153">
        <v>14</v>
      </c>
      <c r="B1631" s="153" t="s">
        <v>2324</v>
      </c>
      <c r="C1631" s="119" t="s">
        <v>2443</v>
      </c>
      <c r="D1631" s="116" t="s">
        <v>1848</v>
      </c>
      <c r="E1631" s="272">
        <v>150000</v>
      </c>
      <c r="F1631" s="153" t="s">
        <v>2565</v>
      </c>
      <c r="G1631" s="122">
        <v>150000</v>
      </c>
    </row>
    <row r="1632" spans="1:7" x14ac:dyDescent="0.25">
      <c r="A1632" s="153">
        <v>15</v>
      </c>
      <c r="B1632" s="153" t="s">
        <v>2325</v>
      </c>
      <c r="C1632" s="119" t="s">
        <v>2444</v>
      </c>
      <c r="D1632" s="116" t="s">
        <v>1848</v>
      </c>
      <c r="E1632" s="272">
        <v>150000</v>
      </c>
      <c r="F1632" s="153" t="s">
        <v>2565</v>
      </c>
      <c r="G1632" s="122">
        <v>150000</v>
      </c>
    </row>
    <row r="1633" spans="1:7" x14ac:dyDescent="0.25">
      <c r="A1633" s="153">
        <v>16</v>
      </c>
      <c r="B1633" s="153" t="s">
        <v>2326</v>
      </c>
      <c r="C1633" s="119" t="s">
        <v>2445</v>
      </c>
      <c r="D1633" s="116" t="s">
        <v>1848</v>
      </c>
      <c r="E1633" s="272">
        <v>150000</v>
      </c>
      <c r="F1633" s="153" t="s">
        <v>2565</v>
      </c>
      <c r="G1633" s="122">
        <v>150000</v>
      </c>
    </row>
    <row r="1634" spans="1:7" x14ac:dyDescent="0.25">
      <c r="A1634" s="153">
        <v>17</v>
      </c>
      <c r="B1634" s="153" t="s">
        <v>2327</v>
      </c>
      <c r="C1634" s="119" t="s">
        <v>2446</v>
      </c>
      <c r="D1634" s="116" t="s">
        <v>1848</v>
      </c>
      <c r="E1634" s="272">
        <v>150000</v>
      </c>
      <c r="F1634" s="153" t="s">
        <v>2565</v>
      </c>
      <c r="G1634" s="122">
        <v>150000</v>
      </c>
    </row>
    <row r="1635" spans="1:7" x14ac:dyDescent="0.25">
      <c r="A1635" s="153">
        <v>18</v>
      </c>
      <c r="B1635" s="153" t="s">
        <v>2328</v>
      </c>
      <c r="C1635" s="119" t="s">
        <v>2446</v>
      </c>
      <c r="D1635" s="116" t="s">
        <v>2566</v>
      </c>
      <c r="E1635" s="272">
        <v>430000</v>
      </c>
      <c r="F1635" s="153" t="s">
        <v>2565</v>
      </c>
      <c r="G1635" s="122">
        <v>430000</v>
      </c>
    </row>
    <row r="1636" spans="1:7" x14ac:dyDescent="0.25">
      <c r="A1636" s="153">
        <v>19</v>
      </c>
      <c r="B1636" s="153" t="s">
        <v>2329</v>
      </c>
      <c r="C1636" s="119" t="s">
        <v>2447</v>
      </c>
      <c r="D1636" s="116" t="s">
        <v>1848</v>
      </c>
      <c r="E1636" s="272">
        <v>150000</v>
      </c>
      <c r="F1636" s="153" t="s">
        <v>2565</v>
      </c>
      <c r="G1636" s="122">
        <v>150000</v>
      </c>
    </row>
    <row r="1637" spans="1:7" x14ac:dyDescent="0.25">
      <c r="A1637" s="153">
        <v>20</v>
      </c>
      <c r="B1637" s="153" t="s">
        <v>2330</v>
      </c>
      <c r="C1637" s="119" t="s">
        <v>2448</v>
      </c>
      <c r="D1637" s="116" t="s">
        <v>1848</v>
      </c>
      <c r="E1637" s="272">
        <v>150000</v>
      </c>
      <c r="F1637" s="153" t="s">
        <v>2565</v>
      </c>
      <c r="G1637" s="122">
        <v>150000</v>
      </c>
    </row>
    <row r="1638" spans="1:7" x14ac:dyDescent="0.25">
      <c r="A1638" s="153">
        <v>21</v>
      </c>
      <c r="B1638" s="153" t="s">
        <v>2331</v>
      </c>
      <c r="C1638" s="119" t="s">
        <v>2449</v>
      </c>
      <c r="D1638" s="116" t="s">
        <v>2686</v>
      </c>
      <c r="E1638" s="272">
        <v>430000</v>
      </c>
      <c r="F1638" s="153" t="s">
        <v>2565</v>
      </c>
      <c r="G1638" s="122">
        <v>430000</v>
      </c>
    </row>
    <row r="1639" spans="1:7" x14ac:dyDescent="0.25">
      <c r="A1639" s="153">
        <v>22</v>
      </c>
      <c r="B1639" s="153" t="s">
        <v>2332</v>
      </c>
      <c r="C1639" s="119" t="s">
        <v>2700</v>
      </c>
      <c r="D1639" s="116" t="s">
        <v>1848</v>
      </c>
      <c r="E1639" s="272">
        <v>150000</v>
      </c>
      <c r="F1639" s="153" t="s">
        <v>2565</v>
      </c>
      <c r="G1639" s="122">
        <v>150000</v>
      </c>
    </row>
    <row r="1640" spans="1:7" x14ac:dyDescent="0.25">
      <c r="A1640" s="153">
        <v>23</v>
      </c>
      <c r="B1640" s="153" t="s">
        <v>2333</v>
      </c>
      <c r="C1640" s="119" t="s">
        <v>2451</v>
      </c>
      <c r="D1640" s="116" t="s">
        <v>1848</v>
      </c>
      <c r="E1640" s="272">
        <v>150000</v>
      </c>
      <c r="F1640" s="153" t="s">
        <v>2565</v>
      </c>
      <c r="G1640" s="122">
        <v>150000</v>
      </c>
    </row>
    <row r="1641" spans="1:7" x14ac:dyDescent="0.25">
      <c r="A1641" s="153">
        <v>24</v>
      </c>
      <c r="B1641" s="153" t="s">
        <v>2334</v>
      </c>
      <c r="C1641" s="119" t="s">
        <v>2452</v>
      </c>
      <c r="D1641" s="116" t="s">
        <v>1848</v>
      </c>
      <c r="E1641" s="272">
        <v>150000</v>
      </c>
      <c r="F1641" s="153" t="s">
        <v>2565</v>
      </c>
      <c r="G1641" s="122">
        <v>150000</v>
      </c>
    </row>
    <row r="1642" spans="1:7" x14ac:dyDescent="0.25">
      <c r="A1642" s="153">
        <v>25</v>
      </c>
      <c r="B1642" s="153" t="s">
        <v>2335</v>
      </c>
      <c r="C1642" s="119" t="s">
        <v>2453</v>
      </c>
      <c r="D1642" s="116" t="s">
        <v>2568</v>
      </c>
      <c r="E1642" s="272">
        <v>845000</v>
      </c>
      <c r="F1642" s="153" t="s">
        <v>2565</v>
      </c>
      <c r="G1642" s="122">
        <v>845000</v>
      </c>
    </row>
    <row r="1643" spans="1:7" x14ac:dyDescent="0.25">
      <c r="A1643" s="153">
        <v>26</v>
      </c>
      <c r="B1643" s="153" t="s">
        <v>2336</v>
      </c>
      <c r="C1643" s="119" t="s">
        <v>2454</v>
      </c>
      <c r="D1643" s="116" t="s">
        <v>2569</v>
      </c>
      <c r="E1643" s="272">
        <v>935000</v>
      </c>
      <c r="F1643" s="153" t="s">
        <v>2565</v>
      </c>
      <c r="G1643" s="122">
        <v>935000</v>
      </c>
    </row>
    <row r="1644" spans="1:7" x14ac:dyDescent="0.25">
      <c r="A1644" s="153">
        <v>27</v>
      </c>
      <c r="B1644" s="153" t="s">
        <v>2337</v>
      </c>
      <c r="C1644" s="119" t="s">
        <v>2455</v>
      </c>
      <c r="D1644" s="116" t="s">
        <v>1848</v>
      </c>
      <c r="E1644" s="272">
        <v>150000</v>
      </c>
      <c r="F1644" s="153" t="s">
        <v>2565</v>
      </c>
      <c r="G1644" s="122">
        <v>150000</v>
      </c>
    </row>
    <row r="1645" spans="1:7" x14ac:dyDescent="0.25">
      <c r="A1645" s="153">
        <v>28</v>
      </c>
      <c r="B1645" s="153" t="s">
        <v>2338</v>
      </c>
      <c r="C1645" s="119" t="s">
        <v>2456</v>
      </c>
      <c r="D1645" s="116" t="s">
        <v>1848</v>
      </c>
      <c r="E1645" s="272">
        <v>150000</v>
      </c>
      <c r="F1645" s="153" t="s">
        <v>2565</v>
      </c>
      <c r="G1645" s="122">
        <v>150000</v>
      </c>
    </row>
    <row r="1646" spans="1:7" x14ac:dyDescent="0.25">
      <c r="A1646" s="153">
        <v>29</v>
      </c>
      <c r="B1646" s="153" t="s">
        <v>2339</v>
      </c>
      <c r="C1646" s="119" t="s">
        <v>2457</v>
      </c>
      <c r="D1646" s="116" t="s">
        <v>2566</v>
      </c>
      <c r="E1646" s="272">
        <v>430000</v>
      </c>
      <c r="F1646" s="153" t="s">
        <v>2565</v>
      </c>
      <c r="G1646" s="122">
        <v>430000</v>
      </c>
    </row>
    <row r="1647" spans="1:7" x14ac:dyDescent="0.25">
      <c r="A1647" s="153">
        <v>30</v>
      </c>
      <c r="B1647" s="153" t="s">
        <v>2340</v>
      </c>
      <c r="C1647" s="119" t="s">
        <v>2458</v>
      </c>
      <c r="D1647" s="116" t="s">
        <v>2570</v>
      </c>
      <c r="E1647" s="272">
        <v>640000</v>
      </c>
      <c r="F1647" s="153" t="s">
        <v>2565</v>
      </c>
      <c r="G1647" s="122">
        <v>640000</v>
      </c>
    </row>
    <row r="1648" spans="1:7" x14ac:dyDescent="0.25">
      <c r="A1648" s="153">
        <v>31</v>
      </c>
      <c r="B1648" s="153" t="s">
        <v>2341</v>
      </c>
      <c r="C1648" s="119" t="s">
        <v>2459</v>
      </c>
      <c r="D1648" s="116" t="s">
        <v>1848</v>
      </c>
      <c r="E1648" s="272">
        <v>150000</v>
      </c>
      <c r="F1648" s="153" t="s">
        <v>2565</v>
      </c>
      <c r="G1648" s="122">
        <v>150000</v>
      </c>
    </row>
    <row r="1649" spans="1:8" x14ac:dyDescent="0.25">
      <c r="A1649" s="153">
        <v>32</v>
      </c>
      <c r="B1649" s="153" t="s">
        <v>2342</v>
      </c>
      <c r="C1649" s="119" t="s">
        <v>2460</v>
      </c>
      <c r="D1649" s="116" t="s">
        <v>1848</v>
      </c>
      <c r="E1649" s="272">
        <v>150000</v>
      </c>
      <c r="F1649" s="175"/>
      <c r="G1649" s="122">
        <v>150000</v>
      </c>
    </row>
    <row r="1650" spans="1:8" ht="15.75" x14ac:dyDescent="0.25">
      <c r="A1650" s="153">
        <v>33</v>
      </c>
      <c r="B1650" s="153" t="s">
        <v>2367</v>
      </c>
      <c r="C1650" s="119" t="s">
        <v>2461</v>
      </c>
      <c r="D1650" s="116" t="s">
        <v>1848</v>
      </c>
      <c r="E1650" s="272">
        <v>150000</v>
      </c>
      <c r="F1650" s="153" t="s">
        <v>2565</v>
      </c>
      <c r="G1650" s="176"/>
      <c r="H1650" s="7">
        <v>150000</v>
      </c>
    </row>
    <row r="1651" spans="1:8" ht="15.75" x14ac:dyDescent="0.25">
      <c r="A1651" s="153">
        <v>34</v>
      </c>
      <c r="B1651" s="153" t="s">
        <v>2368</v>
      </c>
      <c r="C1651" s="119" t="s">
        <v>2462</v>
      </c>
      <c r="D1651" s="116" t="s">
        <v>1848</v>
      </c>
      <c r="E1651" s="272">
        <v>150000</v>
      </c>
      <c r="F1651" s="153" t="s">
        <v>2565</v>
      </c>
      <c r="G1651" s="176"/>
      <c r="H1651" s="7">
        <v>150000</v>
      </c>
    </row>
    <row r="1652" spans="1:8" ht="15.75" x14ac:dyDescent="0.25">
      <c r="A1652" s="153">
        <v>35</v>
      </c>
      <c r="B1652" s="153" t="s">
        <v>2369</v>
      </c>
      <c r="C1652" s="119" t="s">
        <v>2463</v>
      </c>
      <c r="D1652" s="116" t="s">
        <v>1848</v>
      </c>
      <c r="E1652" s="272">
        <v>150000</v>
      </c>
      <c r="F1652" s="153" t="s">
        <v>2565</v>
      </c>
      <c r="G1652" s="176"/>
      <c r="H1652" s="7">
        <v>150000</v>
      </c>
    </row>
    <row r="1653" spans="1:8" ht="15.75" x14ac:dyDescent="0.25">
      <c r="A1653" s="153">
        <v>36</v>
      </c>
      <c r="B1653" s="153" t="s">
        <v>2370</v>
      </c>
      <c r="C1653" s="119" t="s">
        <v>2464</v>
      </c>
      <c r="D1653" s="116" t="s">
        <v>1848</v>
      </c>
      <c r="E1653" s="272">
        <v>150000</v>
      </c>
      <c r="F1653" s="153" t="s">
        <v>2565</v>
      </c>
      <c r="G1653" s="176"/>
      <c r="H1653" s="7">
        <v>150000</v>
      </c>
    </row>
    <row r="1654" spans="1:8" ht="15.75" x14ac:dyDescent="0.25">
      <c r="A1654" s="153">
        <v>37</v>
      </c>
      <c r="B1654" s="153" t="s">
        <v>2371</v>
      </c>
      <c r="C1654" s="119" t="s">
        <v>2465</v>
      </c>
      <c r="D1654" s="116" t="s">
        <v>1848</v>
      </c>
      <c r="E1654" s="272">
        <v>150000</v>
      </c>
      <c r="F1654" s="153" t="s">
        <v>2565</v>
      </c>
      <c r="G1654" s="176"/>
      <c r="H1654" s="7">
        <v>150000</v>
      </c>
    </row>
    <row r="1655" spans="1:8" ht="15.75" x14ac:dyDescent="0.25">
      <c r="A1655" s="153">
        <v>38</v>
      </c>
      <c r="B1655" s="153" t="s">
        <v>2372</v>
      </c>
      <c r="C1655" s="119" t="s">
        <v>2466</v>
      </c>
      <c r="D1655" s="116" t="s">
        <v>1848</v>
      </c>
      <c r="E1655" s="272">
        <v>150000</v>
      </c>
      <c r="F1655" s="153" t="s">
        <v>2565</v>
      </c>
      <c r="G1655" s="176"/>
      <c r="H1655" s="7">
        <v>150000</v>
      </c>
    </row>
    <row r="1656" spans="1:8" ht="15.75" x14ac:dyDescent="0.25">
      <c r="A1656" s="153">
        <v>39</v>
      </c>
      <c r="B1656" s="153" t="s">
        <v>2373</v>
      </c>
      <c r="C1656" s="119" t="s">
        <v>2467</v>
      </c>
      <c r="D1656" s="116" t="s">
        <v>1848</v>
      </c>
      <c r="E1656" s="272">
        <v>150000</v>
      </c>
      <c r="F1656" s="153" t="s">
        <v>2565</v>
      </c>
      <c r="G1656" s="176"/>
      <c r="H1656" s="7">
        <v>150000</v>
      </c>
    </row>
    <row r="1657" spans="1:8" ht="15.75" x14ac:dyDescent="0.25">
      <c r="A1657" s="153">
        <v>40</v>
      </c>
      <c r="B1657" s="153" t="s">
        <v>2374</v>
      </c>
      <c r="C1657" s="119" t="s">
        <v>2468</v>
      </c>
      <c r="D1657" s="116" t="s">
        <v>1848</v>
      </c>
      <c r="E1657" s="272">
        <v>150000</v>
      </c>
      <c r="F1657" s="153" t="s">
        <v>2565</v>
      </c>
      <c r="G1657" s="176"/>
      <c r="H1657" s="7">
        <v>150000</v>
      </c>
    </row>
    <row r="1658" spans="1:8" ht="15.75" x14ac:dyDescent="0.25">
      <c r="A1658" s="153">
        <v>41</v>
      </c>
      <c r="B1658" s="153" t="s">
        <v>2375</v>
      </c>
      <c r="C1658" s="119" t="s">
        <v>2469</v>
      </c>
      <c r="D1658" s="116" t="s">
        <v>2570</v>
      </c>
      <c r="E1658" s="272">
        <v>640000</v>
      </c>
      <c r="F1658" s="153" t="s">
        <v>2565</v>
      </c>
      <c r="G1658" s="176"/>
      <c r="H1658" s="7">
        <v>640000</v>
      </c>
    </row>
    <row r="1659" spans="1:8" ht="25.5" x14ac:dyDescent="0.25">
      <c r="A1659" s="153">
        <v>42</v>
      </c>
      <c r="B1659" s="153" t="s">
        <v>2376</v>
      </c>
      <c r="C1659" s="119" t="s">
        <v>2470</v>
      </c>
      <c r="D1659" s="116" t="s">
        <v>2571</v>
      </c>
      <c r="E1659" s="272">
        <v>7200000</v>
      </c>
      <c r="F1659" s="153" t="s">
        <v>2653</v>
      </c>
      <c r="G1659" s="176"/>
      <c r="H1659" s="121">
        <v>7200000</v>
      </c>
    </row>
    <row r="1660" spans="1:8" x14ac:dyDescent="0.25">
      <c r="A1660" s="153">
        <v>43</v>
      </c>
      <c r="B1660" s="153" t="s">
        <v>2377</v>
      </c>
      <c r="C1660" s="119" t="s">
        <v>2471</v>
      </c>
      <c r="D1660" s="116" t="s">
        <v>1848</v>
      </c>
      <c r="E1660" s="272">
        <v>150000</v>
      </c>
      <c r="F1660" s="153" t="s">
        <v>2565</v>
      </c>
      <c r="G1660" s="122">
        <v>150000</v>
      </c>
    </row>
    <row r="1661" spans="1:8" x14ac:dyDescent="0.25">
      <c r="A1661" s="153">
        <v>44</v>
      </c>
      <c r="B1661" s="153" t="s">
        <v>2378</v>
      </c>
      <c r="C1661" s="119" t="s">
        <v>2472</v>
      </c>
      <c r="D1661" s="116" t="s">
        <v>1848</v>
      </c>
      <c r="E1661" s="272">
        <v>150000</v>
      </c>
      <c r="F1661" s="153" t="s">
        <v>2565</v>
      </c>
      <c r="G1661" s="122">
        <v>150000</v>
      </c>
    </row>
    <row r="1662" spans="1:8" x14ac:dyDescent="0.25">
      <c r="A1662" s="153">
        <v>45</v>
      </c>
      <c r="B1662" s="153" t="s">
        <v>2379</v>
      </c>
      <c r="C1662" s="119" t="s">
        <v>2473</v>
      </c>
      <c r="D1662" s="116" t="s">
        <v>1848</v>
      </c>
      <c r="E1662" s="272">
        <v>150000</v>
      </c>
      <c r="F1662" s="153" t="s">
        <v>2565</v>
      </c>
      <c r="G1662" s="122">
        <v>150000</v>
      </c>
    </row>
    <row r="1663" spans="1:8" x14ac:dyDescent="0.25">
      <c r="A1663" s="153">
        <v>46</v>
      </c>
      <c r="B1663" s="153" t="s">
        <v>2380</v>
      </c>
      <c r="C1663" s="119" t="s">
        <v>2474</v>
      </c>
      <c r="D1663" s="116" t="s">
        <v>1848</v>
      </c>
      <c r="E1663" s="272">
        <v>150000</v>
      </c>
      <c r="F1663" s="153" t="s">
        <v>2565</v>
      </c>
      <c r="G1663" s="122">
        <v>150000</v>
      </c>
    </row>
    <row r="1664" spans="1:8" x14ac:dyDescent="0.25">
      <c r="A1664" s="153">
        <v>47</v>
      </c>
      <c r="B1664" s="153" t="s">
        <v>2381</v>
      </c>
      <c r="C1664" s="119" t="s">
        <v>2475</v>
      </c>
      <c r="D1664" s="116" t="s">
        <v>1848</v>
      </c>
      <c r="E1664" s="272">
        <v>150000</v>
      </c>
      <c r="F1664" s="153" t="s">
        <v>2565</v>
      </c>
      <c r="G1664" s="122">
        <v>150000</v>
      </c>
    </row>
    <row r="1665" spans="1:7" x14ac:dyDescent="0.25">
      <c r="A1665" s="153">
        <v>48</v>
      </c>
      <c r="B1665" s="153" t="s">
        <v>2382</v>
      </c>
      <c r="C1665" s="119" t="s">
        <v>2476</v>
      </c>
      <c r="D1665" s="116" t="s">
        <v>2572</v>
      </c>
      <c r="E1665" s="272">
        <v>500000</v>
      </c>
      <c r="F1665" s="153" t="s">
        <v>2565</v>
      </c>
      <c r="G1665" s="122">
        <v>500000</v>
      </c>
    </row>
    <row r="1666" spans="1:7" x14ac:dyDescent="0.25">
      <c r="A1666" s="153">
        <v>49</v>
      </c>
      <c r="B1666" s="153" t="s">
        <v>2383</v>
      </c>
      <c r="C1666" s="119" t="s">
        <v>2701</v>
      </c>
      <c r="D1666" s="116" t="s">
        <v>2573</v>
      </c>
      <c r="E1666" s="272">
        <v>150000</v>
      </c>
      <c r="F1666" s="153" t="s">
        <v>2565</v>
      </c>
      <c r="G1666" s="122">
        <v>150000</v>
      </c>
    </row>
    <row r="1667" spans="1:7" x14ac:dyDescent="0.25">
      <c r="A1667" s="153">
        <v>50</v>
      </c>
      <c r="B1667" s="153" t="s">
        <v>2384</v>
      </c>
      <c r="C1667" s="119" t="s">
        <v>2478</v>
      </c>
      <c r="D1667" s="116" t="s">
        <v>1848</v>
      </c>
      <c r="E1667" s="272">
        <v>150000</v>
      </c>
      <c r="F1667" s="153" t="s">
        <v>2565</v>
      </c>
      <c r="G1667" s="122">
        <v>150000</v>
      </c>
    </row>
    <row r="1668" spans="1:7" x14ac:dyDescent="0.25">
      <c r="A1668" s="153">
        <v>51</v>
      </c>
      <c r="B1668" s="153" t="s">
        <v>2385</v>
      </c>
      <c r="C1668" s="119" t="s">
        <v>2479</v>
      </c>
      <c r="D1668" s="116" t="s">
        <v>1848</v>
      </c>
      <c r="E1668" s="272">
        <v>150000</v>
      </c>
      <c r="F1668" s="153" t="s">
        <v>2565</v>
      </c>
      <c r="G1668" s="122">
        <v>150000</v>
      </c>
    </row>
    <row r="1669" spans="1:7" ht="25.5" x14ac:dyDescent="0.25">
      <c r="A1669" s="153">
        <v>52</v>
      </c>
      <c r="B1669" s="153" t="s">
        <v>2386</v>
      </c>
      <c r="C1669" s="119" t="s">
        <v>2694</v>
      </c>
      <c r="D1669" s="116" t="s">
        <v>1848</v>
      </c>
      <c r="E1669" s="272">
        <v>1650000</v>
      </c>
      <c r="F1669" s="153" t="s">
        <v>2698</v>
      </c>
      <c r="G1669" s="122">
        <v>1650000</v>
      </c>
    </row>
    <row r="1670" spans="1:7" x14ac:dyDescent="0.25">
      <c r="A1670" s="153">
        <v>53</v>
      </c>
      <c r="B1670" s="153" t="s">
        <v>2387</v>
      </c>
      <c r="C1670" s="119" t="s">
        <v>2481</v>
      </c>
      <c r="D1670" s="116" t="s">
        <v>1848</v>
      </c>
      <c r="E1670" s="272">
        <v>150000</v>
      </c>
      <c r="F1670" s="153" t="s">
        <v>2565</v>
      </c>
      <c r="G1670" s="122">
        <v>150000</v>
      </c>
    </row>
    <row r="1671" spans="1:7" x14ac:dyDescent="0.25">
      <c r="A1671" s="153">
        <v>54</v>
      </c>
      <c r="B1671" s="153" t="s">
        <v>2388</v>
      </c>
      <c r="C1671" s="119" t="s">
        <v>2482</v>
      </c>
      <c r="D1671" s="116" t="s">
        <v>1848</v>
      </c>
      <c r="E1671" s="272">
        <v>150000</v>
      </c>
      <c r="F1671" s="153" t="s">
        <v>2565</v>
      </c>
      <c r="G1671" s="122">
        <v>150000</v>
      </c>
    </row>
    <row r="1672" spans="1:7" x14ac:dyDescent="0.25">
      <c r="A1672" s="153">
        <v>55</v>
      </c>
      <c r="B1672" s="153" t="s">
        <v>2389</v>
      </c>
      <c r="C1672" s="119" t="s">
        <v>2695</v>
      </c>
      <c r="D1672" s="116" t="s">
        <v>1848</v>
      </c>
      <c r="E1672" s="272">
        <v>150000</v>
      </c>
      <c r="F1672" s="153" t="s">
        <v>2565</v>
      </c>
      <c r="G1672" s="122">
        <v>150000</v>
      </c>
    </row>
    <row r="1673" spans="1:7" x14ac:dyDescent="0.25">
      <c r="A1673" s="153">
        <v>56</v>
      </c>
      <c r="B1673" s="153" t="s">
        <v>2390</v>
      </c>
      <c r="C1673" s="119" t="s">
        <v>2702</v>
      </c>
      <c r="D1673" s="116" t="s">
        <v>1848</v>
      </c>
      <c r="E1673" s="272">
        <v>150000</v>
      </c>
      <c r="F1673" s="153" t="s">
        <v>2565</v>
      </c>
      <c r="G1673" s="122">
        <v>150000</v>
      </c>
    </row>
    <row r="1674" spans="1:7" x14ac:dyDescent="0.25">
      <c r="A1674" s="153">
        <v>57</v>
      </c>
      <c r="B1674" s="153" t="s">
        <v>2391</v>
      </c>
      <c r="C1674" s="119" t="s">
        <v>2485</v>
      </c>
      <c r="D1674" s="116" t="s">
        <v>1848</v>
      </c>
      <c r="E1674" s="272">
        <v>150000</v>
      </c>
      <c r="F1674" s="153" t="s">
        <v>2565</v>
      </c>
      <c r="G1674" s="122">
        <v>150000</v>
      </c>
    </row>
    <row r="1675" spans="1:7" x14ac:dyDescent="0.25">
      <c r="A1675" s="153">
        <v>58</v>
      </c>
      <c r="B1675" s="153" t="s">
        <v>2392</v>
      </c>
      <c r="C1675" s="119" t="s">
        <v>2486</v>
      </c>
      <c r="D1675" s="116" t="s">
        <v>1848</v>
      </c>
      <c r="E1675" s="272">
        <v>150000</v>
      </c>
      <c r="F1675" s="153" t="s">
        <v>2565</v>
      </c>
      <c r="G1675" s="122">
        <v>150000</v>
      </c>
    </row>
    <row r="1676" spans="1:7" ht="25.5" x14ac:dyDescent="0.25">
      <c r="A1676" s="153">
        <v>59</v>
      </c>
      <c r="B1676" s="153" t="s">
        <v>2393</v>
      </c>
      <c r="C1676" s="119" t="s">
        <v>2487</v>
      </c>
      <c r="D1676" s="116" t="s">
        <v>1848</v>
      </c>
      <c r="E1676" s="272">
        <v>450000</v>
      </c>
      <c r="F1676" s="153" t="s">
        <v>2699</v>
      </c>
      <c r="G1676" s="122">
        <v>450000</v>
      </c>
    </row>
    <row r="1677" spans="1:7" x14ac:dyDescent="0.25">
      <c r="A1677" s="153">
        <v>60</v>
      </c>
      <c r="B1677" s="153" t="s">
        <v>2394</v>
      </c>
      <c r="C1677" s="119" t="s">
        <v>2488</v>
      </c>
      <c r="D1677" s="116" t="s">
        <v>2566</v>
      </c>
      <c r="E1677" s="272">
        <v>430000</v>
      </c>
      <c r="F1677" s="153" t="s">
        <v>2565</v>
      </c>
      <c r="G1677" s="122">
        <v>430000</v>
      </c>
    </row>
    <row r="1678" spans="1:7" x14ac:dyDescent="0.25">
      <c r="A1678" s="153">
        <v>61</v>
      </c>
      <c r="B1678" s="153" t="s">
        <v>2395</v>
      </c>
      <c r="C1678" s="119" t="s">
        <v>2489</v>
      </c>
      <c r="D1678" s="116" t="s">
        <v>2570</v>
      </c>
      <c r="E1678" s="272">
        <v>640000</v>
      </c>
      <c r="F1678" s="153" t="s">
        <v>2565</v>
      </c>
      <c r="G1678" s="122">
        <v>640000</v>
      </c>
    </row>
    <row r="1679" spans="1:7" x14ac:dyDescent="0.25">
      <c r="A1679" s="153">
        <v>62</v>
      </c>
      <c r="B1679" s="153" t="s">
        <v>2396</v>
      </c>
      <c r="C1679" s="119" t="s">
        <v>2490</v>
      </c>
      <c r="D1679" s="116" t="s">
        <v>2570</v>
      </c>
      <c r="E1679" s="272">
        <v>640000</v>
      </c>
      <c r="F1679" s="153" t="s">
        <v>2565</v>
      </c>
      <c r="G1679" s="122">
        <v>640000</v>
      </c>
    </row>
    <row r="1680" spans="1:7" x14ac:dyDescent="0.25">
      <c r="A1680" s="153">
        <v>63</v>
      </c>
      <c r="B1680" s="153" t="s">
        <v>2410</v>
      </c>
      <c r="C1680" s="119" t="s">
        <v>2491</v>
      </c>
      <c r="D1680" s="116" t="s">
        <v>1848</v>
      </c>
      <c r="E1680" s="272">
        <v>150000</v>
      </c>
      <c r="F1680" s="153" t="s">
        <v>2565</v>
      </c>
      <c r="G1680" s="122">
        <v>150000</v>
      </c>
    </row>
    <row r="1681" spans="1:8" x14ac:dyDescent="0.25">
      <c r="A1681" s="153">
        <v>64</v>
      </c>
      <c r="B1681" s="153" t="s">
        <v>2411</v>
      </c>
      <c r="C1681" s="119" t="s">
        <v>2492</v>
      </c>
      <c r="D1681" s="116" t="s">
        <v>2566</v>
      </c>
      <c r="E1681" s="272">
        <v>430000</v>
      </c>
      <c r="F1681" s="153" t="s">
        <v>2565</v>
      </c>
      <c r="G1681" s="122">
        <v>430000</v>
      </c>
    </row>
    <row r="1682" spans="1:8" x14ac:dyDescent="0.25">
      <c r="A1682" s="153">
        <v>65</v>
      </c>
      <c r="B1682" s="153" t="s">
        <v>2412</v>
      </c>
      <c r="C1682" s="119" t="s">
        <v>2493</v>
      </c>
      <c r="D1682" s="116" t="s">
        <v>1848</v>
      </c>
      <c r="E1682" s="272">
        <v>150000</v>
      </c>
      <c r="F1682" s="153" t="s">
        <v>2565</v>
      </c>
      <c r="G1682" s="122">
        <v>150000</v>
      </c>
    </row>
    <row r="1683" spans="1:8" x14ac:dyDescent="0.25">
      <c r="A1683" s="153">
        <v>66</v>
      </c>
      <c r="B1683" s="153" t="s">
        <v>2413</v>
      </c>
      <c r="C1683" s="119" t="s">
        <v>2494</v>
      </c>
      <c r="D1683" s="116" t="s">
        <v>2566</v>
      </c>
      <c r="E1683" s="272">
        <v>430000</v>
      </c>
      <c r="F1683" s="153" t="s">
        <v>2565</v>
      </c>
      <c r="G1683" s="122">
        <v>430000</v>
      </c>
    </row>
    <row r="1684" spans="1:8" x14ac:dyDescent="0.25">
      <c r="A1684" s="153">
        <v>67</v>
      </c>
      <c r="B1684" s="153" t="s">
        <v>2414</v>
      </c>
      <c r="C1684" s="119" t="s">
        <v>2495</v>
      </c>
      <c r="D1684" s="116" t="s">
        <v>1848</v>
      </c>
      <c r="E1684" s="272">
        <v>150000</v>
      </c>
      <c r="F1684" s="153" t="s">
        <v>2565</v>
      </c>
      <c r="G1684" s="122">
        <v>150000</v>
      </c>
    </row>
    <row r="1685" spans="1:8" x14ac:dyDescent="0.25">
      <c r="A1685" s="153">
        <v>68</v>
      </c>
      <c r="B1685" s="153" t="s">
        <v>2415</v>
      </c>
      <c r="C1685" s="119" t="s">
        <v>2496</v>
      </c>
      <c r="D1685" s="116" t="s">
        <v>1848</v>
      </c>
      <c r="E1685" s="272">
        <v>150000</v>
      </c>
      <c r="F1685" s="153" t="s">
        <v>2565</v>
      </c>
      <c r="G1685" s="122">
        <v>150000</v>
      </c>
    </row>
    <row r="1686" spans="1:8" x14ac:dyDescent="0.25">
      <c r="A1686" s="153">
        <v>69</v>
      </c>
      <c r="B1686" s="153" t="s">
        <v>2422</v>
      </c>
      <c r="C1686" s="119" t="s">
        <v>2497</v>
      </c>
      <c r="D1686" s="116" t="s">
        <v>2566</v>
      </c>
      <c r="E1686" s="272">
        <v>430000</v>
      </c>
      <c r="F1686" s="153" t="s">
        <v>2565</v>
      </c>
      <c r="G1686" s="122">
        <v>430000</v>
      </c>
    </row>
    <row r="1687" spans="1:8" x14ac:dyDescent="0.25">
      <c r="A1687" s="153">
        <v>70</v>
      </c>
      <c r="B1687" s="153" t="s">
        <v>2423</v>
      </c>
      <c r="C1687" s="119" t="s">
        <v>2498</v>
      </c>
      <c r="D1687" s="116" t="s">
        <v>1848</v>
      </c>
      <c r="E1687" s="272">
        <v>150000</v>
      </c>
      <c r="F1687" s="175"/>
      <c r="G1687" s="122">
        <v>150000</v>
      </c>
    </row>
    <row r="1688" spans="1:8" ht="15.75" x14ac:dyDescent="0.25">
      <c r="A1688" s="153">
        <v>71</v>
      </c>
      <c r="B1688" s="153" t="s">
        <v>2583</v>
      </c>
      <c r="C1688" s="119" t="s">
        <v>2499</v>
      </c>
      <c r="D1688" s="116" t="s">
        <v>2568</v>
      </c>
      <c r="E1688" s="272">
        <v>845000</v>
      </c>
      <c r="F1688" s="153" t="s">
        <v>2565</v>
      </c>
      <c r="G1688" s="176"/>
      <c r="H1688" s="7">
        <v>845000</v>
      </c>
    </row>
    <row r="1689" spans="1:8" ht="15.75" x14ac:dyDescent="0.25">
      <c r="A1689" s="153">
        <v>72</v>
      </c>
      <c r="B1689" s="153" t="s">
        <v>2584</v>
      </c>
      <c r="C1689" s="119" t="s">
        <v>2500</v>
      </c>
      <c r="D1689" s="116" t="s">
        <v>2568</v>
      </c>
      <c r="E1689" s="272">
        <v>845000</v>
      </c>
      <c r="F1689" s="153" t="s">
        <v>2565</v>
      </c>
      <c r="G1689" s="176"/>
      <c r="H1689" s="7">
        <v>845000</v>
      </c>
    </row>
    <row r="1690" spans="1:8" ht="15.75" x14ac:dyDescent="0.25">
      <c r="A1690" s="153">
        <v>73</v>
      </c>
      <c r="B1690" s="153" t="s">
        <v>2585</v>
      </c>
      <c r="C1690" s="119" t="s">
        <v>2499</v>
      </c>
      <c r="D1690" s="116" t="s">
        <v>2575</v>
      </c>
      <c r="E1690" s="272">
        <v>90000</v>
      </c>
      <c r="F1690" s="153" t="s">
        <v>2565</v>
      </c>
      <c r="G1690" s="176"/>
      <c r="H1690" s="7">
        <v>90000</v>
      </c>
    </row>
    <row r="1691" spans="1:8" ht="15.75" x14ac:dyDescent="0.25">
      <c r="A1691" s="153">
        <v>74</v>
      </c>
      <c r="B1691" s="153" t="s">
        <v>2586</v>
      </c>
      <c r="C1691" s="119" t="s">
        <v>2501</v>
      </c>
      <c r="D1691" s="116" t="s">
        <v>2576</v>
      </c>
      <c r="E1691" s="272">
        <v>400000</v>
      </c>
      <c r="F1691" s="153" t="s">
        <v>2565</v>
      </c>
      <c r="G1691" s="176"/>
      <c r="H1691" s="7">
        <v>400000</v>
      </c>
    </row>
    <row r="1692" spans="1:8" ht="15.75" x14ac:dyDescent="0.25">
      <c r="A1692" s="153">
        <v>75</v>
      </c>
      <c r="B1692" s="153" t="s">
        <v>2587</v>
      </c>
      <c r="C1692" s="119" t="s">
        <v>2502</v>
      </c>
      <c r="D1692" s="116" t="s">
        <v>2576</v>
      </c>
      <c r="E1692" s="272">
        <v>400000</v>
      </c>
      <c r="F1692" s="153" t="s">
        <v>2565</v>
      </c>
      <c r="G1692" s="176"/>
      <c r="H1692" s="7">
        <v>400000</v>
      </c>
    </row>
    <row r="1693" spans="1:8" ht="15.75" x14ac:dyDescent="0.25">
      <c r="A1693" s="153">
        <v>76</v>
      </c>
      <c r="B1693" s="153" t="s">
        <v>2588</v>
      </c>
      <c r="C1693" s="119" t="s">
        <v>2503</v>
      </c>
      <c r="D1693" s="116" t="s">
        <v>2576</v>
      </c>
      <c r="E1693" s="272">
        <v>400000</v>
      </c>
      <c r="F1693" s="153" t="s">
        <v>2565</v>
      </c>
      <c r="G1693" s="176"/>
      <c r="H1693" s="7">
        <v>400000</v>
      </c>
    </row>
    <row r="1694" spans="1:8" ht="15.75" x14ac:dyDescent="0.25">
      <c r="A1694" s="153">
        <v>77</v>
      </c>
      <c r="B1694" s="153" t="s">
        <v>2589</v>
      </c>
      <c r="C1694" s="119" t="s">
        <v>2504</v>
      </c>
      <c r="D1694" s="116" t="s">
        <v>2576</v>
      </c>
      <c r="E1694" s="272">
        <v>400000</v>
      </c>
      <c r="F1694" s="153" t="s">
        <v>2565</v>
      </c>
      <c r="G1694" s="176"/>
      <c r="H1694" s="7">
        <v>400000</v>
      </c>
    </row>
    <row r="1695" spans="1:8" ht="15.75" x14ac:dyDescent="0.25">
      <c r="A1695" s="153">
        <v>78</v>
      </c>
      <c r="B1695" s="153" t="s">
        <v>2590</v>
      </c>
      <c r="C1695" s="119" t="s">
        <v>2505</v>
      </c>
      <c r="D1695" s="116" t="s">
        <v>1848</v>
      </c>
      <c r="E1695" s="272">
        <v>150000</v>
      </c>
      <c r="F1695" s="153" t="s">
        <v>2565</v>
      </c>
      <c r="G1695" s="176"/>
      <c r="H1695" s="7">
        <v>150000</v>
      </c>
    </row>
    <row r="1696" spans="1:8" ht="15.75" x14ac:dyDescent="0.25">
      <c r="A1696" s="153">
        <v>79</v>
      </c>
      <c r="B1696" s="153" t="s">
        <v>2591</v>
      </c>
      <c r="C1696" s="119" t="s">
        <v>2506</v>
      </c>
      <c r="D1696" s="116" t="s">
        <v>1848</v>
      </c>
      <c r="E1696" s="272">
        <v>150000</v>
      </c>
      <c r="F1696" s="153" t="s">
        <v>2565</v>
      </c>
      <c r="G1696" s="176"/>
      <c r="H1696" s="7">
        <v>150000</v>
      </c>
    </row>
    <row r="1697" spans="1:8" ht="15.75" x14ac:dyDescent="0.25">
      <c r="A1697" s="153">
        <v>80</v>
      </c>
      <c r="B1697" s="153" t="s">
        <v>2592</v>
      </c>
      <c r="C1697" s="119" t="s">
        <v>2507</v>
      </c>
      <c r="D1697" s="116" t="s">
        <v>1848</v>
      </c>
      <c r="E1697" s="272">
        <v>150000</v>
      </c>
      <c r="F1697" s="153" t="s">
        <v>2565</v>
      </c>
      <c r="G1697" s="176"/>
      <c r="H1697" s="7">
        <v>150000</v>
      </c>
    </row>
    <row r="1698" spans="1:8" ht="15.75" x14ac:dyDescent="0.25">
      <c r="A1698" s="153">
        <v>81</v>
      </c>
      <c r="B1698" s="153" t="s">
        <v>2593</v>
      </c>
      <c r="C1698" s="119" t="s">
        <v>2508</v>
      </c>
      <c r="D1698" s="116" t="s">
        <v>1848</v>
      </c>
      <c r="E1698" s="272">
        <v>150000</v>
      </c>
      <c r="F1698" s="153" t="s">
        <v>2565</v>
      </c>
      <c r="G1698" s="176"/>
      <c r="H1698" s="7">
        <v>150000</v>
      </c>
    </row>
    <row r="1699" spans="1:8" ht="15.75" x14ac:dyDescent="0.25">
      <c r="A1699" s="153">
        <v>82</v>
      </c>
      <c r="B1699" s="153" t="s">
        <v>2594</v>
      </c>
      <c r="C1699" s="119" t="s">
        <v>2509</v>
      </c>
      <c r="D1699" s="116" t="s">
        <v>2577</v>
      </c>
      <c r="E1699" s="272">
        <v>430000</v>
      </c>
      <c r="F1699" s="153" t="s">
        <v>2565</v>
      </c>
      <c r="G1699" s="176"/>
      <c r="H1699" s="7">
        <v>430000</v>
      </c>
    </row>
    <row r="1700" spans="1:8" ht="15.75" x14ac:dyDescent="0.25">
      <c r="A1700" s="153">
        <v>83</v>
      </c>
      <c r="B1700" s="153" t="s">
        <v>2595</v>
      </c>
      <c r="C1700" s="119" t="s">
        <v>2510</v>
      </c>
      <c r="D1700" s="116" t="s">
        <v>1848</v>
      </c>
      <c r="E1700" s="272">
        <v>150000</v>
      </c>
      <c r="F1700" s="153" t="s">
        <v>2565</v>
      </c>
      <c r="G1700" s="176"/>
      <c r="H1700" s="7">
        <v>150000</v>
      </c>
    </row>
    <row r="1701" spans="1:8" ht="15.75" x14ac:dyDescent="0.25">
      <c r="A1701" s="153">
        <v>84</v>
      </c>
      <c r="B1701" s="153" t="s">
        <v>2596</v>
      </c>
      <c r="C1701" s="119" t="s">
        <v>2511</v>
      </c>
      <c r="D1701" s="116" t="s">
        <v>1848</v>
      </c>
      <c r="E1701" s="272">
        <v>150000</v>
      </c>
      <c r="F1701" s="153" t="s">
        <v>2565</v>
      </c>
      <c r="G1701" s="176"/>
      <c r="H1701" s="7">
        <v>150000</v>
      </c>
    </row>
    <row r="1702" spans="1:8" ht="15.75" x14ac:dyDescent="0.25">
      <c r="A1702" s="153">
        <v>85</v>
      </c>
      <c r="B1702" s="153" t="s">
        <v>2597</v>
      </c>
      <c r="C1702" s="119" t="s">
        <v>2512</v>
      </c>
      <c r="D1702" s="116" t="s">
        <v>1848</v>
      </c>
      <c r="E1702" s="272">
        <v>150000</v>
      </c>
      <c r="F1702" s="153" t="s">
        <v>2565</v>
      </c>
      <c r="G1702" s="176"/>
      <c r="H1702" s="7">
        <v>150000</v>
      </c>
    </row>
    <row r="1703" spans="1:8" ht="15.75" x14ac:dyDescent="0.25">
      <c r="A1703" s="153">
        <v>86</v>
      </c>
      <c r="B1703" s="153" t="s">
        <v>2598</v>
      </c>
      <c r="C1703" s="119" t="s">
        <v>2513</v>
      </c>
      <c r="D1703" s="116" t="s">
        <v>1848</v>
      </c>
      <c r="E1703" s="272">
        <v>150000</v>
      </c>
      <c r="F1703" s="153" t="s">
        <v>2565</v>
      </c>
      <c r="G1703" s="176"/>
      <c r="H1703" s="7">
        <v>150000</v>
      </c>
    </row>
    <row r="1704" spans="1:8" ht="15.75" x14ac:dyDescent="0.25">
      <c r="A1704" s="153">
        <v>87</v>
      </c>
      <c r="B1704" s="153" t="s">
        <v>2599</v>
      </c>
      <c r="C1704" s="119" t="s">
        <v>2514</v>
      </c>
      <c r="D1704" s="116" t="s">
        <v>1848</v>
      </c>
      <c r="E1704" s="272">
        <v>150000</v>
      </c>
      <c r="F1704" s="153" t="s">
        <v>2565</v>
      </c>
      <c r="G1704" s="176"/>
      <c r="H1704" s="7">
        <v>150000</v>
      </c>
    </row>
    <row r="1705" spans="1:8" ht="15.75" x14ac:dyDescent="0.25">
      <c r="A1705" s="153">
        <v>88</v>
      </c>
      <c r="B1705" s="153" t="s">
        <v>2600</v>
      </c>
      <c r="C1705" s="119" t="s">
        <v>2515</v>
      </c>
      <c r="D1705" s="116" t="s">
        <v>1848</v>
      </c>
      <c r="E1705" s="272">
        <v>150000</v>
      </c>
      <c r="F1705" s="153" t="s">
        <v>2565</v>
      </c>
      <c r="G1705" s="176"/>
      <c r="H1705" s="7">
        <v>150000</v>
      </c>
    </row>
    <row r="1706" spans="1:8" ht="15.75" x14ac:dyDescent="0.25">
      <c r="A1706" s="153">
        <v>89</v>
      </c>
      <c r="B1706" s="153" t="s">
        <v>2601</v>
      </c>
      <c r="C1706" s="119" t="s">
        <v>2516</v>
      </c>
      <c r="D1706" s="116" t="s">
        <v>2577</v>
      </c>
      <c r="E1706" s="272">
        <v>430000</v>
      </c>
      <c r="F1706" s="153" t="s">
        <v>2565</v>
      </c>
      <c r="G1706" s="176"/>
      <c r="H1706" s="7">
        <v>430000</v>
      </c>
    </row>
    <row r="1707" spans="1:8" x14ac:dyDescent="0.25">
      <c r="A1707" s="153">
        <v>90</v>
      </c>
      <c r="B1707" s="153" t="s">
        <v>2602</v>
      </c>
      <c r="C1707" s="119" t="s">
        <v>2517</v>
      </c>
      <c r="D1707" s="116" t="s">
        <v>1848</v>
      </c>
      <c r="E1707" s="272">
        <v>150000</v>
      </c>
      <c r="F1707" s="153" t="s">
        <v>2565</v>
      </c>
      <c r="G1707" s="122">
        <v>150000</v>
      </c>
    </row>
    <row r="1708" spans="1:8" x14ac:dyDescent="0.25">
      <c r="A1708" s="153">
        <v>91</v>
      </c>
      <c r="B1708" s="153" t="s">
        <v>2603</v>
      </c>
      <c r="C1708" s="119" t="s">
        <v>2703</v>
      </c>
      <c r="D1708" s="116" t="s">
        <v>1848</v>
      </c>
      <c r="E1708" s="272">
        <v>150000</v>
      </c>
      <c r="F1708" s="153" t="s">
        <v>2565</v>
      </c>
      <c r="G1708" s="122">
        <v>150000</v>
      </c>
    </row>
    <row r="1709" spans="1:8" x14ac:dyDescent="0.25">
      <c r="A1709" s="153">
        <v>92</v>
      </c>
      <c r="B1709" s="153" t="s">
        <v>2604</v>
      </c>
      <c r="C1709" s="119" t="s">
        <v>2519</v>
      </c>
      <c r="D1709" s="116" t="s">
        <v>1848</v>
      </c>
      <c r="E1709" s="272">
        <v>150000</v>
      </c>
      <c r="F1709" s="153" t="s">
        <v>2565</v>
      </c>
      <c r="G1709" s="122">
        <v>150000</v>
      </c>
    </row>
    <row r="1710" spans="1:8" x14ac:dyDescent="0.25">
      <c r="A1710" s="153">
        <v>93</v>
      </c>
      <c r="B1710" s="153" t="s">
        <v>2605</v>
      </c>
      <c r="C1710" s="119" t="s">
        <v>2520</v>
      </c>
      <c r="D1710" s="116" t="s">
        <v>2566</v>
      </c>
      <c r="E1710" s="272">
        <v>430000</v>
      </c>
      <c r="F1710" s="153" t="s">
        <v>2565</v>
      </c>
      <c r="G1710" s="122">
        <v>430000</v>
      </c>
    </row>
    <row r="1711" spans="1:8" x14ac:dyDescent="0.25">
      <c r="A1711" s="153">
        <v>94</v>
      </c>
      <c r="B1711" s="153" t="s">
        <v>2606</v>
      </c>
      <c r="C1711" s="119" t="s">
        <v>2521</v>
      </c>
      <c r="D1711" s="116" t="s">
        <v>1848</v>
      </c>
      <c r="E1711" s="272">
        <v>150000</v>
      </c>
      <c r="F1711" s="153" t="s">
        <v>2565</v>
      </c>
      <c r="G1711" s="122">
        <v>150000</v>
      </c>
    </row>
    <row r="1712" spans="1:8" x14ac:dyDescent="0.25">
      <c r="A1712" s="153">
        <v>95</v>
      </c>
      <c r="B1712" s="153" t="s">
        <v>2607</v>
      </c>
      <c r="C1712" s="119" t="s">
        <v>2522</v>
      </c>
      <c r="D1712" s="116" t="s">
        <v>1848</v>
      </c>
      <c r="E1712" s="272">
        <v>150000</v>
      </c>
      <c r="F1712" s="153" t="s">
        <v>2565</v>
      </c>
      <c r="G1712" s="122">
        <v>150000</v>
      </c>
    </row>
    <row r="1713" spans="1:7" x14ac:dyDescent="0.25">
      <c r="A1713" s="153">
        <v>96</v>
      </c>
      <c r="B1713" s="153" t="s">
        <v>2608</v>
      </c>
      <c r="C1713" s="119" t="s">
        <v>2523</v>
      </c>
      <c r="D1713" s="116" t="s">
        <v>2570</v>
      </c>
      <c r="E1713" s="272">
        <v>640000</v>
      </c>
      <c r="F1713" s="153" t="s">
        <v>2565</v>
      </c>
      <c r="G1713" s="122">
        <v>640000</v>
      </c>
    </row>
    <row r="1714" spans="1:7" x14ac:dyDescent="0.25">
      <c r="A1714" s="153">
        <v>97</v>
      </c>
      <c r="B1714" s="153" t="s">
        <v>2609</v>
      </c>
      <c r="C1714" s="119" t="s">
        <v>2524</v>
      </c>
      <c r="D1714" s="116" t="s">
        <v>2578</v>
      </c>
      <c r="E1714" s="272">
        <v>640000</v>
      </c>
      <c r="F1714" s="153" t="s">
        <v>2565</v>
      </c>
      <c r="G1714" s="122">
        <v>640000</v>
      </c>
    </row>
    <row r="1715" spans="1:7" x14ac:dyDescent="0.25">
      <c r="A1715" s="153">
        <v>98</v>
      </c>
      <c r="B1715" s="153" t="s">
        <v>2610</v>
      </c>
      <c r="C1715" s="119" t="s">
        <v>2525</v>
      </c>
      <c r="D1715" s="116" t="s">
        <v>1848</v>
      </c>
      <c r="E1715" s="272">
        <v>150000</v>
      </c>
      <c r="F1715" s="153" t="s">
        <v>2565</v>
      </c>
      <c r="G1715" s="122">
        <v>150000</v>
      </c>
    </row>
    <row r="1716" spans="1:7" x14ac:dyDescent="0.25">
      <c r="A1716" s="153">
        <v>99</v>
      </c>
      <c r="B1716" s="153" t="s">
        <v>2611</v>
      </c>
      <c r="C1716" s="119" t="s">
        <v>2526</v>
      </c>
      <c r="D1716" s="116" t="s">
        <v>1848</v>
      </c>
      <c r="E1716" s="272">
        <v>150000</v>
      </c>
      <c r="F1716" s="153" t="s">
        <v>2565</v>
      </c>
      <c r="G1716" s="122">
        <v>150000</v>
      </c>
    </row>
    <row r="1717" spans="1:7" x14ac:dyDescent="0.25">
      <c r="A1717" s="153">
        <v>100</v>
      </c>
      <c r="B1717" s="153" t="s">
        <v>2612</v>
      </c>
      <c r="C1717" s="119" t="s">
        <v>2527</v>
      </c>
      <c r="D1717" s="116" t="s">
        <v>1848</v>
      </c>
      <c r="E1717" s="272">
        <v>150000</v>
      </c>
      <c r="F1717" s="153" t="s">
        <v>2565</v>
      </c>
      <c r="G1717" s="122">
        <v>150000</v>
      </c>
    </row>
    <row r="1718" spans="1:7" x14ac:dyDescent="0.25">
      <c r="A1718" s="153">
        <v>101</v>
      </c>
      <c r="B1718" s="153" t="s">
        <v>2613</v>
      </c>
      <c r="C1718" s="119" t="s">
        <v>2528</v>
      </c>
      <c r="D1718" s="116" t="s">
        <v>1848</v>
      </c>
      <c r="E1718" s="272">
        <v>150000</v>
      </c>
      <c r="F1718" s="153" t="s">
        <v>2565</v>
      </c>
      <c r="G1718" s="122">
        <v>150000</v>
      </c>
    </row>
    <row r="1719" spans="1:7" x14ac:dyDescent="0.25">
      <c r="A1719" s="153">
        <v>102</v>
      </c>
      <c r="B1719" s="153" t="s">
        <v>2614</v>
      </c>
      <c r="C1719" s="119" t="s">
        <v>2529</v>
      </c>
      <c r="D1719" s="116" t="s">
        <v>1848</v>
      </c>
      <c r="E1719" s="272">
        <v>150000</v>
      </c>
      <c r="F1719" s="153" t="s">
        <v>2565</v>
      </c>
      <c r="G1719" s="122">
        <v>150000</v>
      </c>
    </row>
    <row r="1720" spans="1:7" x14ac:dyDescent="0.25">
      <c r="A1720" s="153">
        <v>103</v>
      </c>
      <c r="B1720" s="153" t="s">
        <v>2615</v>
      </c>
      <c r="C1720" s="119" t="s">
        <v>2530</v>
      </c>
      <c r="D1720" s="116" t="s">
        <v>2579</v>
      </c>
      <c r="E1720" s="272">
        <v>935000</v>
      </c>
      <c r="F1720" s="153" t="s">
        <v>2565</v>
      </c>
      <c r="G1720" s="122">
        <v>935000</v>
      </c>
    </row>
    <row r="1721" spans="1:7" x14ac:dyDescent="0.25">
      <c r="A1721" s="153">
        <v>104</v>
      </c>
      <c r="B1721" s="153" t="s">
        <v>2616</v>
      </c>
      <c r="C1721" s="119" t="s">
        <v>2531</v>
      </c>
      <c r="D1721" s="116" t="s">
        <v>1848</v>
      </c>
      <c r="E1721" s="272">
        <v>150000</v>
      </c>
      <c r="F1721" s="153" t="s">
        <v>2565</v>
      </c>
      <c r="G1721" s="122">
        <v>150000</v>
      </c>
    </row>
    <row r="1722" spans="1:7" x14ac:dyDescent="0.25">
      <c r="A1722" s="153">
        <v>105</v>
      </c>
      <c r="B1722" s="153" t="s">
        <v>2617</v>
      </c>
      <c r="C1722" s="119" t="s">
        <v>2532</v>
      </c>
      <c r="D1722" s="116" t="s">
        <v>1848</v>
      </c>
      <c r="E1722" s="272">
        <v>150000</v>
      </c>
      <c r="F1722" s="153" t="s">
        <v>2565</v>
      </c>
      <c r="G1722" s="122">
        <v>150000</v>
      </c>
    </row>
    <row r="1723" spans="1:7" x14ac:dyDescent="0.25">
      <c r="A1723" s="153">
        <v>106</v>
      </c>
      <c r="B1723" s="153" t="s">
        <v>2618</v>
      </c>
      <c r="C1723" s="119" t="s">
        <v>2533</v>
      </c>
      <c r="D1723" s="116" t="s">
        <v>1848</v>
      </c>
      <c r="E1723" s="272">
        <v>150000</v>
      </c>
      <c r="F1723" s="153" t="s">
        <v>2565</v>
      </c>
      <c r="G1723" s="122">
        <v>150000</v>
      </c>
    </row>
    <row r="1724" spans="1:7" x14ac:dyDescent="0.25">
      <c r="A1724" s="153">
        <v>107</v>
      </c>
      <c r="B1724" s="153" t="s">
        <v>2619</v>
      </c>
      <c r="C1724" s="119" t="s">
        <v>2534</v>
      </c>
      <c r="D1724" s="116" t="s">
        <v>2566</v>
      </c>
      <c r="E1724" s="272">
        <v>430000</v>
      </c>
      <c r="F1724" s="153" t="s">
        <v>2565</v>
      </c>
      <c r="G1724" s="122">
        <v>430000</v>
      </c>
    </row>
    <row r="1725" spans="1:7" x14ac:dyDescent="0.25">
      <c r="A1725" s="153">
        <v>108</v>
      </c>
      <c r="B1725" s="153" t="s">
        <v>2620</v>
      </c>
      <c r="C1725" s="119" t="s">
        <v>4107</v>
      </c>
      <c r="D1725" s="116" t="s">
        <v>2580</v>
      </c>
      <c r="E1725" s="272">
        <v>845000</v>
      </c>
      <c r="F1725" s="153" t="s">
        <v>2565</v>
      </c>
      <c r="G1725" s="122">
        <v>845000</v>
      </c>
    </row>
    <row r="1726" spans="1:7" ht="25.5" x14ac:dyDescent="0.25">
      <c r="A1726" s="153">
        <v>109</v>
      </c>
      <c r="B1726" s="153" t="s">
        <v>2621</v>
      </c>
      <c r="C1726" s="119" t="s">
        <v>2536</v>
      </c>
      <c r="D1726" s="116" t="s">
        <v>1848</v>
      </c>
      <c r="E1726" s="272">
        <v>1050000</v>
      </c>
      <c r="F1726" s="153" t="s">
        <v>2652</v>
      </c>
      <c r="G1726" s="122">
        <v>1050000</v>
      </c>
    </row>
    <row r="1727" spans="1:7" x14ac:dyDescent="0.25">
      <c r="A1727" s="153">
        <v>110</v>
      </c>
      <c r="B1727" s="153" t="s">
        <v>2622</v>
      </c>
      <c r="C1727" s="119" t="s">
        <v>2537</v>
      </c>
      <c r="D1727" s="116" t="s">
        <v>2566</v>
      </c>
      <c r="E1727" s="272">
        <v>430000</v>
      </c>
      <c r="F1727" s="153" t="s">
        <v>2565</v>
      </c>
      <c r="G1727" s="122">
        <v>430000</v>
      </c>
    </row>
    <row r="1728" spans="1:7" x14ac:dyDescent="0.25">
      <c r="A1728" s="153">
        <v>111</v>
      </c>
      <c r="B1728" s="153" t="s">
        <v>2623</v>
      </c>
      <c r="C1728" s="119" t="s">
        <v>2538</v>
      </c>
      <c r="D1728" s="116" t="s">
        <v>2566</v>
      </c>
      <c r="E1728" s="272">
        <v>430000</v>
      </c>
      <c r="F1728" s="153" t="s">
        <v>2565</v>
      </c>
      <c r="G1728" s="122">
        <v>430000</v>
      </c>
    </row>
    <row r="1729" spans="1:8" x14ac:dyDescent="0.25">
      <c r="A1729" s="153">
        <v>112</v>
      </c>
      <c r="B1729" s="153" t="s">
        <v>2624</v>
      </c>
      <c r="C1729" s="119" t="s">
        <v>2539</v>
      </c>
      <c r="D1729" s="116" t="s">
        <v>1848</v>
      </c>
      <c r="E1729" s="272">
        <v>150000</v>
      </c>
      <c r="F1729" s="153" t="s">
        <v>2565</v>
      </c>
      <c r="G1729" s="122">
        <v>150000</v>
      </c>
    </row>
    <row r="1730" spans="1:8" x14ac:dyDescent="0.25">
      <c r="A1730" s="153">
        <v>113</v>
      </c>
      <c r="B1730" s="153" t="s">
        <v>2625</v>
      </c>
      <c r="C1730" s="119" t="s">
        <v>2540</v>
      </c>
      <c r="D1730" s="116" t="s">
        <v>1848</v>
      </c>
      <c r="E1730" s="272">
        <v>150000</v>
      </c>
      <c r="F1730" s="175"/>
      <c r="G1730" s="122">
        <v>150000</v>
      </c>
    </row>
    <row r="1731" spans="1:8" ht="15.75" x14ac:dyDescent="0.25">
      <c r="A1731" s="153">
        <v>114</v>
      </c>
      <c r="B1731" s="153" t="s">
        <v>2626</v>
      </c>
      <c r="C1731" s="119" t="s">
        <v>2541</v>
      </c>
      <c r="D1731" s="116" t="s">
        <v>1848</v>
      </c>
      <c r="E1731" s="272">
        <v>150000</v>
      </c>
      <c r="F1731" s="153" t="s">
        <v>2565</v>
      </c>
      <c r="G1731" s="176"/>
      <c r="H1731" s="7">
        <v>150000</v>
      </c>
    </row>
    <row r="1732" spans="1:8" ht="15.75" x14ac:dyDescent="0.25">
      <c r="A1732" s="153">
        <v>115</v>
      </c>
      <c r="B1732" s="153" t="s">
        <v>2627</v>
      </c>
      <c r="C1732" s="119" t="s">
        <v>2542</v>
      </c>
      <c r="D1732" s="116" t="s">
        <v>2581</v>
      </c>
      <c r="E1732" s="272">
        <v>845000</v>
      </c>
      <c r="F1732" s="153" t="s">
        <v>2565</v>
      </c>
      <c r="G1732" s="176"/>
      <c r="H1732" s="7">
        <v>845000</v>
      </c>
    </row>
    <row r="1733" spans="1:8" ht="15.75" x14ac:dyDescent="0.25">
      <c r="A1733" s="153">
        <v>116</v>
      </c>
      <c r="B1733" s="153" t="s">
        <v>2628</v>
      </c>
      <c r="C1733" s="119" t="s">
        <v>2543</v>
      </c>
      <c r="D1733" s="116" t="s">
        <v>2577</v>
      </c>
      <c r="E1733" s="272">
        <v>430000</v>
      </c>
      <c r="F1733" s="153" t="s">
        <v>2565</v>
      </c>
      <c r="G1733" s="176"/>
      <c r="H1733" s="7">
        <v>430000</v>
      </c>
    </row>
    <row r="1734" spans="1:8" ht="15.75" x14ac:dyDescent="0.25">
      <c r="A1734" s="153">
        <v>117</v>
      </c>
      <c r="B1734" s="153" t="s">
        <v>2629</v>
      </c>
      <c r="C1734" s="119" t="s">
        <v>2544</v>
      </c>
      <c r="D1734" s="116" t="s">
        <v>2566</v>
      </c>
      <c r="E1734" s="272">
        <v>430000</v>
      </c>
      <c r="F1734" s="153" t="s">
        <v>2565</v>
      </c>
      <c r="G1734" s="176"/>
      <c r="H1734" s="7">
        <v>430000</v>
      </c>
    </row>
    <row r="1735" spans="1:8" ht="15.75" x14ac:dyDescent="0.25">
      <c r="A1735" s="153">
        <v>118</v>
      </c>
      <c r="B1735" s="153" t="s">
        <v>2630</v>
      </c>
      <c r="C1735" s="119" t="s">
        <v>2545</v>
      </c>
      <c r="D1735" s="116" t="s">
        <v>1848</v>
      </c>
      <c r="E1735" s="272">
        <v>150000</v>
      </c>
      <c r="F1735" s="153" t="s">
        <v>2565</v>
      </c>
      <c r="G1735" s="176"/>
      <c r="H1735" s="7">
        <v>150000</v>
      </c>
    </row>
    <row r="1736" spans="1:8" ht="15.75" x14ac:dyDescent="0.25">
      <c r="A1736" s="153">
        <v>119</v>
      </c>
      <c r="B1736" s="153" t="s">
        <v>2631</v>
      </c>
      <c r="C1736" s="119" t="s">
        <v>2546</v>
      </c>
      <c r="D1736" s="116" t="s">
        <v>2570</v>
      </c>
      <c r="E1736" s="272">
        <v>640000</v>
      </c>
      <c r="F1736" s="153" t="s">
        <v>2565</v>
      </c>
      <c r="G1736" s="176"/>
      <c r="H1736" s="7">
        <v>640000</v>
      </c>
    </row>
    <row r="1737" spans="1:8" ht="15.75" x14ac:dyDescent="0.25">
      <c r="A1737" s="153">
        <v>120</v>
      </c>
      <c r="B1737" s="153" t="s">
        <v>2632</v>
      </c>
      <c r="C1737" s="119" t="s">
        <v>2547</v>
      </c>
      <c r="D1737" s="116" t="s">
        <v>2570</v>
      </c>
      <c r="E1737" s="272">
        <v>640000</v>
      </c>
      <c r="F1737" s="153" t="s">
        <v>2565</v>
      </c>
      <c r="G1737" s="176"/>
      <c r="H1737" s="7">
        <v>640000</v>
      </c>
    </row>
    <row r="1738" spans="1:8" ht="15.75" x14ac:dyDescent="0.25">
      <c r="A1738" s="153">
        <v>121</v>
      </c>
      <c r="B1738" s="153" t="s">
        <v>2633</v>
      </c>
      <c r="C1738" s="119" t="s">
        <v>2548</v>
      </c>
      <c r="D1738" s="116" t="s">
        <v>2582</v>
      </c>
      <c r="E1738" s="272">
        <v>790000</v>
      </c>
      <c r="F1738" s="153" t="s">
        <v>2565</v>
      </c>
      <c r="G1738" s="176"/>
      <c r="H1738" s="7">
        <v>790000</v>
      </c>
    </row>
    <row r="1739" spans="1:8" ht="15.75" x14ac:dyDescent="0.25">
      <c r="A1739" s="153">
        <v>122</v>
      </c>
      <c r="B1739" s="153" t="s">
        <v>2634</v>
      </c>
      <c r="C1739" s="119" t="s">
        <v>2549</v>
      </c>
      <c r="D1739" s="116" t="s">
        <v>1848</v>
      </c>
      <c r="E1739" s="272">
        <v>150000</v>
      </c>
      <c r="F1739" s="153" t="s">
        <v>2565</v>
      </c>
      <c r="G1739" s="176"/>
      <c r="H1739" s="7">
        <v>150000</v>
      </c>
    </row>
    <row r="1740" spans="1:8" ht="15.75" x14ac:dyDescent="0.25">
      <c r="A1740" s="153">
        <v>123</v>
      </c>
      <c r="B1740" s="153" t="s">
        <v>2635</v>
      </c>
      <c r="C1740" s="119" t="s">
        <v>2550</v>
      </c>
      <c r="D1740" s="116" t="s">
        <v>2577</v>
      </c>
      <c r="E1740" s="272">
        <v>430000</v>
      </c>
      <c r="F1740" s="153" t="s">
        <v>2565</v>
      </c>
      <c r="G1740" s="176"/>
      <c r="H1740" s="7">
        <v>430000</v>
      </c>
    </row>
    <row r="1741" spans="1:8" ht="15.75" x14ac:dyDescent="0.25">
      <c r="A1741" s="153">
        <v>124</v>
      </c>
      <c r="B1741" s="153" t="s">
        <v>2636</v>
      </c>
      <c r="C1741" s="119" t="s">
        <v>2551</v>
      </c>
      <c r="D1741" s="116" t="s">
        <v>2577</v>
      </c>
      <c r="E1741" s="272">
        <v>430000</v>
      </c>
      <c r="F1741" s="153" t="s">
        <v>2565</v>
      </c>
      <c r="G1741" s="176"/>
      <c r="H1741" s="7">
        <v>430000</v>
      </c>
    </row>
    <row r="1742" spans="1:8" ht="15.75" x14ac:dyDescent="0.25">
      <c r="A1742" s="153">
        <v>125</v>
      </c>
      <c r="B1742" s="153" t="s">
        <v>2637</v>
      </c>
      <c r="C1742" s="119" t="s">
        <v>2552</v>
      </c>
      <c r="D1742" s="116" t="s">
        <v>2570</v>
      </c>
      <c r="E1742" s="272">
        <v>640000</v>
      </c>
      <c r="F1742" s="153" t="s">
        <v>2565</v>
      </c>
      <c r="G1742" s="176"/>
      <c r="H1742" s="7">
        <v>640000</v>
      </c>
    </row>
    <row r="1743" spans="1:8" ht="15.75" x14ac:dyDescent="0.25">
      <c r="A1743" s="153">
        <v>126</v>
      </c>
      <c r="B1743" s="153" t="s">
        <v>2638</v>
      </c>
      <c r="C1743" s="119" t="s">
        <v>2553</v>
      </c>
      <c r="D1743" s="116" t="s">
        <v>2577</v>
      </c>
      <c r="E1743" s="272">
        <v>430000</v>
      </c>
      <c r="F1743" s="153" t="s">
        <v>2565</v>
      </c>
      <c r="G1743" s="176"/>
      <c r="H1743" s="7">
        <v>430000</v>
      </c>
    </row>
    <row r="1744" spans="1:8" ht="15.75" x14ac:dyDescent="0.25">
      <c r="A1744" s="153">
        <v>127</v>
      </c>
      <c r="B1744" s="153" t="s">
        <v>2639</v>
      </c>
      <c r="C1744" s="119" t="s">
        <v>2554</v>
      </c>
      <c r="D1744" s="116" t="s">
        <v>2577</v>
      </c>
      <c r="E1744" s="272">
        <v>430000</v>
      </c>
      <c r="F1744" s="153" t="s">
        <v>2565</v>
      </c>
      <c r="G1744" s="176"/>
      <c r="H1744" s="7">
        <v>430000</v>
      </c>
    </row>
    <row r="1745" spans="1:8" ht="15.75" x14ac:dyDescent="0.25">
      <c r="A1745" s="153">
        <v>128</v>
      </c>
      <c r="B1745" s="153" t="s">
        <v>2640</v>
      </c>
      <c r="C1745" s="119" t="s">
        <v>2555</v>
      </c>
      <c r="D1745" s="116" t="s">
        <v>2577</v>
      </c>
      <c r="E1745" s="272">
        <v>430000</v>
      </c>
      <c r="F1745" s="153" t="s">
        <v>2565</v>
      </c>
      <c r="G1745" s="176"/>
      <c r="H1745" s="7">
        <v>430000</v>
      </c>
    </row>
    <row r="1746" spans="1:8" ht="15.75" x14ac:dyDescent="0.25">
      <c r="A1746" s="153">
        <v>129</v>
      </c>
      <c r="B1746" s="153" t="s">
        <v>2641</v>
      </c>
      <c r="C1746" s="119" t="s">
        <v>2556</v>
      </c>
      <c r="D1746" s="116" t="s">
        <v>2577</v>
      </c>
      <c r="E1746" s="272">
        <v>430000</v>
      </c>
      <c r="F1746" s="153" t="s">
        <v>2565</v>
      </c>
      <c r="G1746" s="176"/>
      <c r="H1746" s="7">
        <v>430000</v>
      </c>
    </row>
    <row r="1747" spans="1:8" ht="15.75" x14ac:dyDescent="0.25">
      <c r="A1747" s="153">
        <v>130</v>
      </c>
      <c r="B1747" s="153" t="s">
        <v>2642</v>
      </c>
      <c r="C1747" s="119" t="s">
        <v>2557</v>
      </c>
      <c r="D1747" s="116" t="s">
        <v>2570</v>
      </c>
      <c r="E1747" s="272">
        <v>640000</v>
      </c>
      <c r="F1747" s="153" t="s">
        <v>2565</v>
      </c>
      <c r="G1747" s="176"/>
      <c r="H1747" s="7">
        <v>640000</v>
      </c>
    </row>
    <row r="1748" spans="1:8" ht="15.75" x14ac:dyDescent="0.25">
      <c r="A1748" s="153">
        <v>131</v>
      </c>
      <c r="B1748" s="153" t="s">
        <v>2643</v>
      </c>
      <c r="C1748" s="119" t="s">
        <v>2558</v>
      </c>
      <c r="D1748" s="116" t="s">
        <v>2570</v>
      </c>
      <c r="E1748" s="272">
        <v>640000</v>
      </c>
      <c r="F1748" s="153" t="s">
        <v>2565</v>
      </c>
      <c r="G1748" s="176"/>
      <c r="H1748" s="7">
        <v>640000</v>
      </c>
    </row>
    <row r="1749" spans="1:8" ht="15.75" x14ac:dyDescent="0.25">
      <c r="A1749" s="153">
        <v>132</v>
      </c>
      <c r="B1749" s="153" t="s">
        <v>2644</v>
      </c>
      <c r="C1749" s="119" t="s">
        <v>2559</v>
      </c>
      <c r="D1749" s="116" t="s">
        <v>2570</v>
      </c>
      <c r="E1749" s="272">
        <v>640000</v>
      </c>
      <c r="F1749" s="153" t="s">
        <v>2565</v>
      </c>
      <c r="G1749" s="176"/>
      <c r="H1749" s="7">
        <v>640000</v>
      </c>
    </row>
    <row r="1750" spans="1:8" ht="15.75" x14ac:dyDescent="0.25">
      <c r="A1750" s="153">
        <v>133</v>
      </c>
      <c r="B1750" s="153" t="s">
        <v>2645</v>
      </c>
      <c r="C1750" s="119" t="s">
        <v>2560</v>
      </c>
      <c r="D1750" s="116" t="s">
        <v>1848</v>
      </c>
      <c r="E1750" s="272">
        <v>150000</v>
      </c>
      <c r="F1750" s="153" t="s">
        <v>2565</v>
      </c>
      <c r="G1750" s="176"/>
      <c r="H1750" s="7">
        <v>150000</v>
      </c>
    </row>
    <row r="1751" spans="1:8" ht="15.75" x14ac:dyDescent="0.25">
      <c r="A1751" s="153">
        <v>134</v>
      </c>
      <c r="B1751" s="153" t="s">
        <v>2646</v>
      </c>
      <c r="C1751" s="119" t="s">
        <v>2549</v>
      </c>
      <c r="D1751" s="116" t="s">
        <v>2577</v>
      </c>
      <c r="E1751" s="272">
        <v>430000</v>
      </c>
      <c r="F1751" s="153" t="s">
        <v>2565</v>
      </c>
      <c r="G1751" s="176"/>
      <c r="H1751" s="7">
        <v>430000</v>
      </c>
    </row>
    <row r="1752" spans="1:8" ht="15.75" x14ac:dyDescent="0.25">
      <c r="A1752" s="153">
        <v>135</v>
      </c>
      <c r="B1752" s="153" t="s">
        <v>2647</v>
      </c>
      <c r="C1752" s="119" t="s">
        <v>2561</v>
      </c>
      <c r="D1752" s="116" t="s">
        <v>1848</v>
      </c>
      <c r="E1752" s="272">
        <v>150000</v>
      </c>
      <c r="F1752" s="153" t="s">
        <v>2565</v>
      </c>
      <c r="G1752" s="176"/>
      <c r="H1752" s="7">
        <v>150000</v>
      </c>
    </row>
    <row r="1753" spans="1:8" ht="15.75" x14ac:dyDescent="0.25">
      <c r="A1753" s="153">
        <v>136</v>
      </c>
      <c r="B1753" s="153" t="s">
        <v>2648</v>
      </c>
      <c r="C1753" s="119" t="s">
        <v>2562</v>
      </c>
      <c r="D1753" s="116" t="s">
        <v>1848</v>
      </c>
      <c r="E1753" s="272">
        <v>150000</v>
      </c>
      <c r="F1753" s="153" t="s">
        <v>2565</v>
      </c>
      <c r="G1753" s="176"/>
      <c r="H1753" s="7">
        <v>150000</v>
      </c>
    </row>
    <row r="1754" spans="1:8" ht="15.75" x14ac:dyDescent="0.25">
      <c r="A1754" s="153">
        <v>137</v>
      </c>
      <c r="B1754" s="153" t="s">
        <v>2649</v>
      </c>
      <c r="C1754" s="119" t="s">
        <v>2563</v>
      </c>
      <c r="D1754" s="116" t="s">
        <v>2577</v>
      </c>
      <c r="E1754" s="272">
        <v>430000</v>
      </c>
      <c r="F1754" s="153" t="s">
        <v>2565</v>
      </c>
      <c r="G1754" s="176"/>
      <c r="H1754" s="7">
        <v>430000</v>
      </c>
    </row>
    <row r="1755" spans="1:8" x14ac:dyDescent="0.25">
      <c r="A1755" s="153">
        <v>138</v>
      </c>
      <c r="B1755" s="153" t="s">
        <v>2650</v>
      </c>
      <c r="C1755" s="119" t="s">
        <v>2564</v>
      </c>
      <c r="D1755" s="116" t="s">
        <v>1848</v>
      </c>
      <c r="E1755" s="272">
        <v>150000</v>
      </c>
      <c r="F1755" s="153" t="s">
        <v>2565</v>
      </c>
      <c r="G1755" s="122">
        <v>150000</v>
      </c>
    </row>
    <row r="1756" spans="1:8" x14ac:dyDescent="0.25">
      <c r="A1756" s="153">
        <v>410</v>
      </c>
      <c r="B1756" s="153" t="s">
        <v>2670</v>
      </c>
      <c r="C1756" s="119" t="s">
        <v>2654</v>
      </c>
      <c r="D1756" s="116" t="s">
        <v>1848</v>
      </c>
      <c r="E1756" s="272">
        <v>150000</v>
      </c>
      <c r="F1756" s="164" t="s">
        <v>2565</v>
      </c>
      <c r="G1756" s="122">
        <v>150000</v>
      </c>
    </row>
    <row r="1757" spans="1:8" x14ac:dyDescent="0.25">
      <c r="A1757" s="153">
        <v>411</v>
      </c>
      <c r="B1757" s="153" t="s">
        <v>2671</v>
      </c>
      <c r="C1757" s="119" t="s">
        <v>2655</v>
      </c>
      <c r="D1757" s="116" t="s">
        <v>1848</v>
      </c>
      <c r="E1757" s="272">
        <v>150000</v>
      </c>
      <c r="F1757" s="164" t="s">
        <v>2565</v>
      </c>
      <c r="G1757" s="122">
        <v>150000</v>
      </c>
    </row>
    <row r="1758" spans="1:8" x14ac:dyDescent="0.25">
      <c r="A1758" s="153">
        <v>412</v>
      </c>
      <c r="B1758" s="153" t="s">
        <v>2672</v>
      </c>
      <c r="C1758" s="119" t="s">
        <v>2656</v>
      </c>
      <c r="D1758" s="116" t="s">
        <v>1848</v>
      </c>
      <c r="E1758" s="272">
        <v>150000</v>
      </c>
      <c r="F1758" s="164" t="s">
        <v>2565</v>
      </c>
      <c r="G1758" s="122">
        <v>150000</v>
      </c>
    </row>
    <row r="1759" spans="1:8" x14ac:dyDescent="0.25">
      <c r="A1759" s="153">
        <v>413</v>
      </c>
      <c r="B1759" s="153" t="s">
        <v>2673</v>
      </c>
      <c r="C1759" s="119" t="s">
        <v>2657</v>
      </c>
      <c r="D1759" s="116" t="s">
        <v>1848</v>
      </c>
      <c r="E1759" s="272">
        <v>150000</v>
      </c>
      <c r="F1759" s="164" t="s">
        <v>2565</v>
      </c>
      <c r="G1759" s="122">
        <v>150000</v>
      </c>
    </row>
    <row r="1760" spans="1:8" ht="25.5" x14ac:dyDescent="0.25">
      <c r="A1760" s="153">
        <v>414</v>
      </c>
      <c r="B1760" s="153" t="s">
        <v>2674</v>
      </c>
      <c r="C1760" s="119" t="s">
        <v>2658</v>
      </c>
      <c r="D1760" s="116" t="s">
        <v>1848</v>
      </c>
      <c r="E1760" s="272">
        <v>600000</v>
      </c>
      <c r="F1760" s="164" t="s">
        <v>2704</v>
      </c>
      <c r="G1760" s="122">
        <v>600000</v>
      </c>
    </row>
    <row r="1761" spans="1:8" x14ac:dyDescent="0.25">
      <c r="A1761" s="153">
        <v>415</v>
      </c>
      <c r="B1761" s="153" t="s">
        <v>2675</v>
      </c>
      <c r="C1761" s="119" t="s">
        <v>2659</v>
      </c>
      <c r="D1761" s="116" t="s">
        <v>1848</v>
      </c>
      <c r="E1761" s="272">
        <v>150000</v>
      </c>
      <c r="F1761" s="164" t="s">
        <v>2565</v>
      </c>
      <c r="G1761" s="122">
        <v>150000</v>
      </c>
    </row>
    <row r="1762" spans="1:8" x14ac:dyDescent="0.25">
      <c r="A1762" s="153">
        <v>416</v>
      </c>
      <c r="B1762" s="153" t="s">
        <v>2676</v>
      </c>
      <c r="C1762" s="119" t="s">
        <v>2660</v>
      </c>
      <c r="D1762" s="116" t="s">
        <v>2696</v>
      </c>
      <c r="E1762" s="272">
        <v>450000</v>
      </c>
      <c r="F1762" s="164" t="s">
        <v>2565</v>
      </c>
      <c r="G1762" s="122">
        <v>450000</v>
      </c>
    </row>
    <row r="1763" spans="1:8" x14ac:dyDescent="0.25">
      <c r="A1763" s="153">
        <v>417</v>
      </c>
      <c r="B1763" s="153" t="s">
        <v>2677</v>
      </c>
      <c r="C1763" s="119" t="s">
        <v>2661</v>
      </c>
      <c r="D1763" s="116" t="s">
        <v>2697</v>
      </c>
      <c r="E1763" s="272">
        <v>450000</v>
      </c>
      <c r="F1763" s="164" t="s">
        <v>2565</v>
      </c>
      <c r="G1763" s="122">
        <v>450000</v>
      </c>
    </row>
    <row r="1764" spans="1:8" x14ac:dyDescent="0.25">
      <c r="A1764" s="153">
        <v>418</v>
      </c>
      <c r="B1764" s="153" t="s">
        <v>2678</v>
      </c>
      <c r="C1764" s="119" t="s">
        <v>2662</v>
      </c>
      <c r="D1764" s="116" t="s">
        <v>1848</v>
      </c>
      <c r="E1764" s="272">
        <v>150000</v>
      </c>
      <c r="F1764" s="164" t="s">
        <v>2565</v>
      </c>
      <c r="G1764" s="122">
        <v>150000</v>
      </c>
    </row>
    <row r="1765" spans="1:8" x14ac:dyDescent="0.25">
      <c r="A1765" s="153">
        <v>419</v>
      </c>
      <c r="B1765" s="153" t="s">
        <v>2679</v>
      </c>
      <c r="C1765" s="119" t="s">
        <v>2663</v>
      </c>
      <c r="D1765" s="116" t="s">
        <v>2685</v>
      </c>
      <c r="E1765" s="272">
        <v>300000</v>
      </c>
      <c r="F1765" s="164" t="s">
        <v>2565</v>
      </c>
      <c r="G1765" s="122">
        <v>300000</v>
      </c>
    </row>
    <row r="1766" spans="1:8" x14ac:dyDescent="0.25">
      <c r="A1766" s="153">
        <v>420</v>
      </c>
      <c r="B1766" s="153" t="s">
        <v>2680</v>
      </c>
      <c r="C1766" s="119" t="s">
        <v>2664</v>
      </c>
      <c r="D1766" s="116" t="s">
        <v>1848</v>
      </c>
      <c r="E1766" s="272">
        <v>150000</v>
      </c>
      <c r="F1766" s="164" t="s">
        <v>2565</v>
      </c>
      <c r="G1766" s="122">
        <v>150000</v>
      </c>
    </row>
    <row r="1767" spans="1:8" x14ac:dyDescent="0.25">
      <c r="A1767" s="153">
        <v>421</v>
      </c>
      <c r="B1767" s="153" t="s">
        <v>2681</v>
      </c>
      <c r="C1767" s="119" t="s">
        <v>2665</v>
      </c>
      <c r="D1767" s="116" t="s">
        <v>2566</v>
      </c>
      <c r="E1767" s="272">
        <v>430000</v>
      </c>
      <c r="F1767" s="164" t="s">
        <v>2565</v>
      </c>
      <c r="G1767" s="122">
        <v>430000</v>
      </c>
    </row>
    <row r="1768" spans="1:8" x14ac:dyDescent="0.25">
      <c r="A1768" s="153">
        <v>422</v>
      </c>
      <c r="B1768" s="153" t="s">
        <v>2682</v>
      </c>
      <c r="C1768" s="119" t="s">
        <v>2666</v>
      </c>
      <c r="D1768" s="116" t="s">
        <v>1848</v>
      </c>
      <c r="E1768" s="272">
        <v>150000</v>
      </c>
      <c r="F1768" s="164" t="s">
        <v>2565</v>
      </c>
      <c r="G1768" s="122">
        <v>150000</v>
      </c>
    </row>
    <row r="1769" spans="1:8" x14ac:dyDescent="0.25">
      <c r="A1769" s="153">
        <v>423</v>
      </c>
      <c r="B1769" s="153" t="s">
        <v>2683</v>
      </c>
      <c r="C1769" s="119" t="s">
        <v>2667</v>
      </c>
      <c r="D1769" s="116" t="s">
        <v>2668</v>
      </c>
      <c r="E1769" s="272">
        <v>400000</v>
      </c>
      <c r="F1769" s="164" t="s">
        <v>2565</v>
      </c>
      <c r="G1769" s="122">
        <v>400000</v>
      </c>
    </row>
    <row r="1770" spans="1:8" x14ac:dyDescent="0.25">
      <c r="A1770" s="153">
        <v>424</v>
      </c>
      <c r="B1770" s="153" t="s">
        <v>2684</v>
      </c>
      <c r="C1770" s="119" t="s">
        <v>2669</v>
      </c>
      <c r="D1770" s="116" t="s">
        <v>2668</v>
      </c>
      <c r="E1770" s="272">
        <v>400000</v>
      </c>
      <c r="F1770" s="164" t="s">
        <v>2565</v>
      </c>
      <c r="G1770" s="122">
        <v>400000</v>
      </c>
    </row>
    <row r="1771" spans="1:8" ht="15.75" x14ac:dyDescent="0.25">
      <c r="A1771" s="208" t="s">
        <v>330</v>
      </c>
      <c r="B1771" s="209"/>
      <c r="C1771" s="209"/>
      <c r="D1771" s="210"/>
      <c r="E1771" s="270">
        <f>SUM(E1618:E1770)</f>
        <v>55600000</v>
      </c>
      <c r="F1771" s="8"/>
      <c r="G1771" s="54">
        <f>SUM(G1618:G1770)</f>
        <v>30145000</v>
      </c>
      <c r="H1771" s="123">
        <f>SUM(H1618:H1770)</f>
        <v>25455000</v>
      </c>
    </row>
    <row r="1772" spans="1:8" ht="15.75" x14ac:dyDescent="0.25">
      <c r="A1772" s="211" t="s">
        <v>2705</v>
      </c>
      <c r="B1772" s="212"/>
      <c r="C1772" s="212"/>
      <c r="D1772" s="212"/>
      <c r="E1772" s="255"/>
      <c r="F1772" s="213"/>
    </row>
    <row r="1773" spans="1:8" ht="15.75" x14ac:dyDescent="0.25">
      <c r="A1773" s="9"/>
      <c r="B1773" s="9"/>
      <c r="C1773" s="9"/>
      <c r="D1773" s="9"/>
      <c r="E1773" s="273"/>
      <c r="F1773" s="9"/>
    </row>
    <row r="1774" spans="1:8" ht="15.75" x14ac:dyDescent="0.25">
      <c r="A1774" s="203" t="s">
        <v>2706</v>
      </c>
      <c r="B1774" s="203"/>
      <c r="C1774" s="203"/>
      <c r="D1774" s="203"/>
      <c r="E1774" s="250"/>
      <c r="F1774" s="203"/>
    </row>
    <row r="1775" spans="1:8" ht="15.75" x14ac:dyDescent="0.25">
      <c r="A1775" s="204" t="s">
        <v>9</v>
      </c>
      <c r="B1775" s="204"/>
      <c r="C1775" s="204"/>
      <c r="D1775" s="204" t="s">
        <v>10</v>
      </c>
      <c r="E1775" s="243"/>
      <c r="F1775" s="204"/>
    </row>
    <row r="1776" spans="1:8" ht="15.75" x14ac:dyDescent="0.25">
      <c r="A1776" s="1"/>
      <c r="B1776" s="1"/>
      <c r="C1776" s="1"/>
      <c r="D1776" s="1"/>
      <c r="E1776" s="242"/>
      <c r="F1776" s="10"/>
    </row>
    <row r="1777" spans="1:6" ht="15.75" x14ac:dyDescent="0.25">
      <c r="A1777" s="1"/>
      <c r="B1777" s="1"/>
      <c r="C1777" s="1"/>
      <c r="D1777" s="1"/>
      <c r="E1777" s="242"/>
      <c r="F1777" s="10"/>
    </row>
    <row r="1778" spans="1:6" ht="15.75" x14ac:dyDescent="0.25">
      <c r="A1778" s="1"/>
      <c r="B1778" s="1"/>
      <c r="C1778" s="1"/>
      <c r="D1778" s="1"/>
      <c r="E1778" s="242"/>
      <c r="F1778" s="10"/>
    </row>
    <row r="1779" spans="1:6" ht="15.75" x14ac:dyDescent="0.25">
      <c r="A1779" s="1"/>
      <c r="B1779" s="1"/>
      <c r="C1779" s="1"/>
      <c r="D1779" s="1"/>
      <c r="E1779" s="242"/>
      <c r="F1779" s="10"/>
    </row>
    <row r="1780" spans="1:6" ht="15.75" x14ac:dyDescent="0.25">
      <c r="A1780" s="204" t="s">
        <v>11</v>
      </c>
      <c r="B1780" s="204"/>
      <c r="C1780" s="204"/>
      <c r="D1780" s="204" t="s">
        <v>12</v>
      </c>
      <c r="E1780" s="243"/>
      <c r="F1780" s="204"/>
    </row>
    <row r="1781" spans="1:6" ht="15.75" x14ac:dyDescent="0.25">
      <c r="A1781" s="106"/>
      <c r="B1781" s="106"/>
      <c r="C1781" s="106"/>
      <c r="D1781" s="106"/>
      <c r="E1781" s="274"/>
      <c r="F1781" s="106"/>
    </row>
    <row r="1782" spans="1:6" ht="15.75" x14ac:dyDescent="0.25">
      <c r="A1782" s="106"/>
      <c r="B1782" s="106"/>
      <c r="C1782" s="106"/>
      <c r="D1782" s="106"/>
      <c r="E1782" s="274"/>
      <c r="F1782" s="106"/>
    </row>
    <row r="1783" spans="1:6" x14ac:dyDescent="0.25">
      <c r="B1783" s="202" t="s">
        <v>183</v>
      </c>
      <c r="C1783" s="202"/>
    </row>
    <row r="1784" spans="1:6" x14ac:dyDescent="0.25">
      <c r="B1784" s="105" t="s">
        <v>2301</v>
      </c>
      <c r="C1784" s="105"/>
    </row>
    <row r="1785" spans="1:6" x14ac:dyDescent="0.25">
      <c r="B1785" s="105" t="s">
        <v>2687</v>
      </c>
      <c r="C1785" s="105"/>
    </row>
    <row r="1786" spans="1:6" x14ac:dyDescent="0.25">
      <c r="B1786" s="105" t="s">
        <v>2688</v>
      </c>
      <c r="C1786" s="105"/>
      <c r="D1786" s="105"/>
    </row>
    <row r="1787" spans="1:6" x14ac:dyDescent="0.25">
      <c r="B1787" s="202" t="s">
        <v>2903</v>
      </c>
      <c r="C1787" s="202"/>
    </row>
    <row r="1788" spans="1:6" x14ac:dyDescent="0.25">
      <c r="B1788" s="105" t="s">
        <v>2690</v>
      </c>
      <c r="C1788" s="105"/>
    </row>
    <row r="1789" spans="1:6" x14ac:dyDescent="0.25">
      <c r="B1789" s="105" t="s">
        <v>2904</v>
      </c>
      <c r="C1789" s="105"/>
    </row>
    <row r="1790" spans="1:6" x14ac:dyDescent="0.25">
      <c r="B1790" s="105" t="s">
        <v>2905</v>
      </c>
      <c r="C1790" s="105"/>
    </row>
    <row r="1791" spans="1:6" x14ac:dyDescent="0.25">
      <c r="B1791" s="105" t="s">
        <v>2138</v>
      </c>
    </row>
    <row r="1792" spans="1:6" x14ac:dyDescent="0.25">
      <c r="B1792" s="105" t="s">
        <v>2693</v>
      </c>
      <c r="C1792" s="105"/>
    </row>
    <row r="1793" spans="2:3" x14ac:dyDescent="0.25">
      <c r="B1793" s="105"/>
      <c r="C1793" s="105"/>
    </row>
  </sheetData>
  <mergeCells count="122">
    <mergeCell ref="B211:C211"/>
    <mergeCell ref="D212:F212"/>
    <mergeCell ref="D213:F213"/>
    <mergeCell ref="D214:F214"/>
    <mergeCell ref="A215:C215"/>
    <mergeCell ref="D215:F215"/>
    <mergeCell ref="A1:F1"/>
    <mergeCell ref="A2:F2"/>
    <mergeCell ref="A4:F4"/>
    <mergeCell ref="A202:D202"/>
    <mergeCell ref="A203:F203"/>
    <mergeCell ref="A204:F204"/>
    <mergeCell ref="A205:C205"/>
    <mergeCell ref="D205:F205"/>
    <mergeCell ref="A210:C210"/>
    <mergeCell ref="D210:F210"/>
    <mergeCell ref="B521:C521"/>
    <mergeCell ref="D522:F522"/>
    <mergeCell ref="D523:F523"/>
    <mergeCell ref="D524:F524"/>
    <mergeCell ref="A525:C525"/>
    <mergeCell ref="D525:F525"/>
    <mergeCell ref="A513:F513"/>
    <mergeCell ref="A514:C514"/>
    <mergeCell ref="D514:F514"/>
    <mergeCell ref="A520:C520"/>
    <mergeCell ref="D520:F520"/>
    <mergeCell ref="A267:F267"/>
    <mergeCell ref="A268:F268"/>
    <mergeCell ref="A269:F269"/>
    <mergeCell ref="A511:D511"/>
    <mergeCell ref="A512:F512"/>
    <mergeCell ref="A1044:C1044"/>
    <mergeCell ref="D1043:F1043"/>
    <mergeCell ref="D1044:F1044"/>
    <mergeCell ref="B1355:C1355"/>
    <mergeCell ref="A1097:F1097"/>
    <mergeCell ref="A1098:F1098"/>
    <mergeCell ref="A1100:F1100"/>
    <mergeCell ref="A1200:D1200"/>
    <mergeCell ref="A1201:F1201"/>
    <mergeCell ref="B1212:C1212"/>
    <mergeCell ref="B1216:C1216"/>
    <mergeCell ref="A1203:F1203"/>
    <mergeCell ref="A1204:C1204"/>
    <mergeCell ref="D1204:F1204"/>
    <mergeCell ref="A1209:C1209"/>
    <mergeCell ref="D1209:F1209"/>
    <mergeCell ref="A945:F945"/>
    <mergeCell ref="A946:F946"/>
    <mergeCell ref="A947:F947"/>
    <mergeCell ref="B1358:C1358"/>
    <mergeCell ref="A1346:F1346"/>
    <mergeCell ref="A1347:C1347"/>
    <mergeCell ref="D1347:F1347"/>
    <mergeCell ref="A1352:C1352"/>
    <mergeCell ref="D1352:F1352"/>
    <mergeCell ref="A1254:F1254"/>
    <mergeCell ref="A1255:F1255"/>
    <mergeCell ref="A1257:F1257"/>
    <mergeCell ref="A1343:D1343"/>
    <mergeCell ref="A1344:F1344"/>
    <mergeCell ref="A1496:F1496"/>
    <mergeCell ref="A1497:F1497"/>
    <mergeCell ref="A1499:F1499"/>
    <mergeCell ref="A1601:C1601"/>
    <mergeCell ref="D1601:F1601"/>
    <mergeCell ref="A1592:D1592"/>
    <mergeCell ref="A1593:F1593"/>
    <mergeCell ref="A1595:F1595"/>
    <mergeCell ref="A1596:C1596"/>
    <mergeCell ref="D1596:F1596"/>
    <mergeCell ref="B1604:C1604"/>
    <mergeCell ref="B1607:C1607"/>
    <mergeCell ref="B1787:C1787"/>
    <mergeCell ref="A1612:F1612"/>
    <mergeCell ref="A1613:F1613"/>
    <mergeCell ref="A1615:F1615"/>
    <mergeCell ref="A1771:D1771"/>
    <mergeCell ref="A1772:F1772"/>
    <mergeCell ref="A1774:F1774"/>
    <mergeCell ref="A1775:C1775"/>
    <mergeCell ref="D1775:F1775"/>
    <mergeCell ref="A1780:C1780"/>
    <mergeCell ref="D1780:F1780"/>
    <mergeCell ref="B1783:C1783"/>
    <mergeCell ref="A1366:F1366"/>
    <mergeCell ref="A1367:F1367"/>
    <mergeCell ref="A1369:F1369"/>
    <mergeCell ref="A1469:D1469"/>
    <mergeCell ref="A1470:F1470"/>
    <mergeCell ref="B1481:C1481"/>
    <mergeCell ref="B1484:C1484"/>
    <mergeCell ref="A1472:F1472"/>
    <mergeCell ref="A1473:C1473"/>
    <mergeCell ref="D1473:F1473"/>
    <mergeCell ref="A1478:C1478"/>
    <mergeCell ref="D1478:F1478"/>
    <mergeCell ref="A1033:D1033"/>
    <mergeCell ref="A1034:F1034"/>
    <mergeCell ref="B1041:C1041"/>
    <mergeCell ref="A1035:F1035"/>
    <mergeCell ref="A1036:C1036"/>
    <mergeCell ref="D1036:F1036"/>
    <mergeCell ref="A1040:C1040"/>
    <mergeCell ref="D1040:F1040"/>
    <mergeCell ref="A536:F536"/>
    <mergeCell ref="A537:F537"/>
    <mergeCell ref="A538:F538"/>
    <mergeCell ref="A832:D832"/>
    <mergeCell ref="A833:F833"/>
    <mergeCell ref="A834:F834"/>
    <mergeCell ref="A835:C835"/>
    <mergeCell ref="D835:F835"/>
    <mergeCell ref="A841:C841"/>
    <mergeCell ref="D841:F841"/>
    <mergeCell ref="B842:C842"/>
    <mergeCell ref="D845:F845"/>
    <mergeCell ref="A846:C846"/>
    <mergeCell ref="D846:F846"/>
    <mergeCell ref="D844:F844"/>
    <mergeCell ref="D843:F843"/>
  </mergeCells>
  <pageMargins left="0.19685039370078741" right="0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2018-11-29T07:44:37Z</cp:lastPrinted>
  <dcterms:created xsi:type="dcterms:W3CDTF">2017-11-11T06:18:27Z</dcterms:created>
  <dcterms:modified xsi:type="dcterms:W3CDTF">2018-11-29T07:45:46Z</dcterms:modified>
</cp:coreProperties>
</file>